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Foglio1" sheetId="1" r:id="rId1"/>
  </sheets>
  <calcPr calcId="145621" iterateDelta="1E-4"/>
</workbook>
</file>

<file path=xl/calcChain.xml><?xml version="1.0" encoding="utf-8"?>
<calcChain xmlns="http://schemas.openxmlformats.org/spreadsheetml/2006/main">
  <c r="I222" i="1" l="1"/>
  <c r="H222" i="1"/>
  <c r="H219" i="1"/>
  <c r="I218" i="1"/>
  <c r="H218" i="1"/>
  <c r="H220" i="1" s="1"/>
  <c r="H216" i="1"/>
  <c r="I215" i="1"/>
  <c r="H215" i="1"/>
  <c r="I211" i="1"/>
  <c r="H211" i="1"/>
  <c r="I210" i="1"/>
  <c r="H210" i="1"/>
  <c r="I209" i="1"/>
  <c r="H209" i="1"/>
  <c r="I208" i="1"/>
  <c r="H208" i="1"/>
  <c r="H212" i="1" s="1"/>
  <c r="I204" i="1"/>
  <c r="H204" i="1"/>
  <c r="I203" i="1"/>
  <c r="H203" i="1"/>
  <c r="H205" i="1" s="1"/>
  <c r="I199" i="1"/>
  <c r="H199" i="1"/>
  <c r="I198" i="1"/>
  <c r="H198" i="1"/>
  <c r="I197" i="1"/>
  <c r="H197" i="1"/>
  <c r="I196" i="1"/>
  <c r="H196" i="1"/>
  <c r="I195" i="1"/>
  <c r="H195" i="1"/>
  <c r="H200" i="1" s="1"/>
  <c r="I192" i="1"/>
  <c r="H192" i="1"/>
  <c r="I191" i="1"/>
  <c r="H191" i="1"/>
  <c r="I190" i="1"/>
  <c r="H190" i="1"/>
  <c r="I189" i="1"/>
  <c r="H189" i="1"/>
  <c r="H193" i="1" s="1"/>
  <c r="I185" i="1"/>
  <c r="H185" i="1"/>
  <c r="H186" i="1" s="1"/>
  <c r="I184" i="1"/>
  <c r="H184" i="1"/>
  <c r="I180" i="1"/>
  <c r="H180" i="1"/>
  <c r="I179" i="1"/>
  <c r="H179" i="1"/>
  <c r="I178" i="1"/>
  <c r="H178" i="1"/>
  <c r="H181" i="1" s="1"/>
  <c r="I175" i="1"/>
  <c r="H175" i="1"/>
  <c r="H176" i="1" s="1"/>
  <c r="I173" i="1"/>
  <c r="H173" i="1"/>
  <c r="H174" i="1" s="1"/>
  <c r="H172" i="1"/>
  <c r="I171" i="1"/>
  <c r="H171" i="1"/>
  <c r="I168" i="1"/>
  <c r="H168" i="1"/>
  <c r="I167" i="1"/>
  <c r="H167" i="1"/>
  <c r="I166" i="1"/>
  <c r="H166" i="1"/>
  <c r="I165" i="1"/>
  <c r="H165" i="1"/>
  <c r="I164" i="1"/>
  <c r="H164" i="1"/>
  <c r="I163" i="1"/>
  <c r="H163" i="1"/>
  <c r="H169" i="1" s="1"/>
  <c r="H160" i="1"/>
  <c r="I159" i="1"/>
  <c r="H159" i="1"/>
  <c r="H157" i="1"/>
  <c r="I156" i="1"/>
  <c r="H156" i="1"/>
  <c r="I153" i="1"/>
  <c r="H153" i="1"/>
  <c r="I152" i="1"/>
  <c r="H152" i="1"/>
  <c r="I151" i="1"/>
  <c r="H151" i="1"/>
  <c r="H154" i="1" s="1"/>
  <c r="I147" i="1"/>
  <c r="H147" i="1"/>
  <c r="I146" i="1"/>
  <c r="H146" i="1"/>
  <c r="H148" i="1" s="1"/>
  <c r="I143" i="1"/>
  <c r="H143" i="1"/>
  <c r="I142" i="1"/>
  <c r="H142" i="1"/>
  <c r="I141" i="1"/>
  <c r="H141" i="1"/>
  <c r="H144" i="1" s="1"/>
  <c r="H139" i="1"/>
  <c r="I138" i="1"/>
  <c r="H138" i="1"/>
  <c r="I137" i="1"/>
  <c r="H137" i="1"/>
  <c r="I134" i="1"/>
  <c r="H134" i="1"/>
  <c r="H135" i="1" s="1"/>
  <c r="H132" i="1"/>
  <c r="I131" i="1"/>
  <c r="H131" i="1"/>
  <c r="I130" i="1"/>
  <c r="H130" i="1"/>
  <c r="I129" i="1"/>
  <c r="H129" i="1"/>
  <c r="I126" i="1"/>
  <c r="H126" i="1"/>
  <c r="I125" i="1"/>
  <c r="H125" i="1"/>
  <c r="I124" i="1"/>
  <c r="H124" i="1"/>
  <c r="H127" i="1" s="1"/>
  <c r="I120" i="1"/>
  <c r="H120" i="1"/>
  <c r="H121" i="1" s="1"/>
  <c r="I117" i="1"/>
  <c r="H117" i="1"/>
  <c r="I116" i="1"/>
  <c r="H116" i="1"/>
  <c r="H118" i="1" s="1"/>
  <c r="H114" i="1"/>
  <c r="I113" i="1"/>
  <c r="H113" i="1"/>
  <c r="I112" i="1"/>
  <c r="H112" i="1"/>
  <c r="I111" i="1"/>
  <c r="H111" i="1"/>
  <c r="I107" i="1"/>
  <c r="H107" i="1"/>
  <c r="H108" i="1" s="1"/>
  <c r="I104" i="1"/>
  <c r="H104" i="1"/>
  <c r="H105" i="1" s="1"/>
  <c r="I101" i="1"/>
  <c r="H101" i="1"/>
  <c r="H102" i="1" s="1"/>
  <c r="H99" i="1"/>
  <c r="I98" i="1"/>
  <c r="H98" i="1"/>
  <c r="I97" i="1"/>
  <c r="H97" i="1"/>
  <c r="I93" i="1"/>
  <c r="H93" i="1"/>
  <c r="H94" i="1" s="1"/>
  <c r="H91" i="1"/>
  <c r="I90" i="1"/>
  <c r="H90" i="1"/>
  <c r="I86" i="1"/>
  <c r="H86" i="1"/>
  <c r="I85" i="1"/>
  <c r="H85" i="1"/>
  <c r="H87" i="1" s="1"/>
  <c r="H82" i="1"/>
  <c r="I81" i="1"/>
  <c r="H81" i="1"/>
  <c r="H79" i="1"/>
  <c r="I78" i="1"/>
  <c r="H78" i="1"/>
  <c r="I74" i="1"/>
  <c r="H74" i="1"/>
  <c r="I73" i="1"/>
  <c r="H73" i="1"/>
  <c r="I72" i="1"/>
  <c r="H72" i="1"/>
  <c r="I71" i="1"/>
  <c r="H71" i="1"/>
  <c r="I70" i="1"/>
  <c r="H70" i="1"/>
  <c r="I69" i="1"/>
  <c r="H69" i="1"/>
  <c r="I68" i="1"/>
  <c r="H68" i="1"/>
  <c r="H75" i="1" s="1"/>
  <c r="H65" i="1"/>
  <c r="I64" i="1"/>
  <c r="H64" i="1"/>
  <c r="I63" i="1"/>
  <c r="H63" i="1"/>
  <c r="I60" i="1"/>
  <c r="H60" i="1"/>
  <c r="I59" i="1"/>
  <c r="H59" i="1"/>
  <c r="I58" i="1"/>
  <c r="H58" i="1"/>
  <c r="I57" i="1"/>
  <c r="H57" i="1"/>
  <c r="I56" i="1"/>
  <c r="H56" i="1"/>
  <c r="I55" i="1"/>
  <c r="H55" i="1"/>
  <c r="I54" i="1"/>
  <c r="H54" i="1"/>
  <c r="I53" i="1"/>
  <c r="H53" i="1"/>
  <c r="I52" i="1"/>
  <c r="H52" i="1"/>
  <c r="I51" i="1"/>
  <c r="H51" i="1"/>
  <c r="I50" i="1"/>
  <c r="H50" i="1"/>
  <c r="I49" i="1"/>
  <c r="H49" i="1"/>
  <c r="H61" i="1" s="1"/>
  <c r="H47" i="1"/>
  <c r="I46" i="1"/>
  <c r="H46" i="1"/>
  <c r="I45" i="1"/>
  <c r="H45" i="1"/>
  <c r="I42" i="1"/>
  <c r="H42" i="1"/>
  <c r="I41" i="1"/>
  <c r="H41" i="1"/>
  <c r="I40" i="1"/>
  <c r="H40" i="1"/>
  <c r="H43" i="1" s="1"/>
  <c r="I36" i="1"/>
  <c r="H36" i="1"/>
  <c r="I35" i="1"/>
  <c r="H35" i="1"/>
  <c r="H37" i="1" s="1"/>
  <c r="I32" i="1"/>
  <c r="H32" i="1"/>
  <c r="H33" i="1" s="1"/>
  <c r="I29" i="1"/>
  <c r="H29" i="1"/>
  <c r="I28" i="1"/>
  <c r="H28" i="1"/>
  <c r="I27" i="1"/>
  <c r="H27" i="1"/>
  <c r="I26" i="1"/>
  <c r="H26" i="1"/>
  <c r="I25" i="1"/>
  <c r="H25" i="1"/>
  <c r="H30" i="1" s="1"/>
  <c r="I21" i="1"/>
  <c r="H21" i="1"/>
  <c r="H22" i="1" s="1"/>
  <c r="I18" i="1"/>
  <c r="H18" i="1"/>
  <c r="I17" i="1"/>
  <c r="H17" i="1"/>
  <c r="I16" i="1"/>
  <c r="H16" i="1"/>
  <c r="I15" i="1"/>
  <c r="H15" i="1"/>
  <c r="I14" i="1"/>
  <c r="H14" i="1"/>
  <c r="I13" i="1"/>
  <c r="H13" i="1"/>
  <c r="I12" i="1"/>
  <c r="H12" i="1"/>
  <c r="I11" i="1"/>
  <c r="H11" i="1"/>
  <c r="I10" i="1"/>
  <c r="H10" i="1"/>
  <c r="I9" i="1"/>
  <c r="H9" i="1"/>
  <c r="I8" i="1"/>
  <c r="H8" i="1"/>
  <c r="H19" i="1" s="1"/>
  <c r="I5" i="1"/>
  <c r="H5" i="1"/>
  <c r="H6" i="1" s="1"/>
  <c r="I4" i="1"/>
  <c r="H4" i="1"/>
</calcChain>
</file>

<file path=xl/sharedStrings.xml><?xml version="1.0" encoding="utf-8"?>
<sst xmlns="http://schemas.openxmlformats.org/spreadsheetml/2006/main" count="461" uniqueCount="220">
  <si>
    <t>CND</t>
  </si>
  <si>
    <t>LOTTO</t>
  </si>
  <si>
    <t>VOCE</t>
  </si>
  <si>
    <t>FABBISOGNO ANNUALE</t>
  </si>
  <si>
    <t>PREZZO UNITARIO</t>
  </si>
  <si>
    <t>PREZZO UNITARIO (RUP)</t>
  </si>
  <si>
    <t>IMPORTO PRESUNTO ANNUALE</t>
  </si>
  <si>
    <t>FABBISOGNO TRIENNALE</t>
  </si>
  <si>
    <t>IPOTESI OFFERTA €</t>
  </si>
  <si>
    <t xml:space="preserve"> A  - RETRATTORI LAPAROSCOPICI E RETRATTORI  DI PARETE MONOUSO</t>
  </si>
  <si>
    <t>Retrattori laparoscopici sterili, monouso:</t>
  </si>
  <si>
    <t>K01020105</t>
  </si>
  <si>
    <t>1.1</t>
  </si>
  <si>
    <t>almeno a 5 branche diametro 10 mm</t>
  </si>
  <si>
    <t>1.2</t>
  </si>
  <si>
    <t>almeno a 3 branche diametro 10 mm</t>
  </si>
  <si>
    <t xml:space="preserve">TOTALE </t>
  </si>
  <si>
    <r>
      <t xml:space="preserve">RETRATTORE E PROTETTORE DI FERITA STERILI, MONOUSO,COSTITUITO DA GUAINA TRASPARENTE IN POLIURETANO, LATEX FREE E DUE ANELLI AD ENTRAMBE LE ESTREMITÀ': </t>
    </r>
    <r>
      <rPr>
        <sz val="11"/>
        <rFont val="Calibri"/>
        <family val="2"/>
      </rPr>
      <t>deve permettere retrazione a 360° e consentire la visualizzazione costante del bordo dell'incisione e di mantenere umidi ed idratati i margini della ferita. E' richiesta la possibilità di avere un tappo laparoscopico per alcune misure che dia la possibilità di mantenere lo pneumoperitoneo durante alcuni interventi laparoscopici:</t>
    </r>
  </si>
  <si>
    <t>V9099</t>
  </si>
  <si>
    <t>Misura 2,5- 6 cm lungh. 18 cm con tappo laparoscopico. Anello rigido</t>
  </si>
  <si>
    <t xml:space="preserve">Misura 5-9 cm lungh. 18 cm con tappo laparoscopico. Anello rigido 
</t>
  </si>
  <si>
    <t>1.3</t>
  </si>
  <si>
    <t>Misura 2,5 - 6 cm lungh. 18 cm. Anello morbido</t>
  </si>
  <si>
    <t>1.4</t>
  </si>
  <si>
    <t>Misura 9-14 cm lungh. 25 cm- Anello rigido</t>
  </si>
  <si>
    <t>1.5</t>
  </si>
  <si>
    <t xml:space="preserve">Misura 11-17 cm lungh. 34 cm - Anello rigido
</t>
  </si>
  <si>
    <t>1.6</t>
  </si>
  <si>
    <t>Misura 5-9 cm lungh. 18 cm. Anello morbido</t>
  </si>
  <si>
    <t>1.7</t>
  </si>
  <si>
    <t>Misura 17-25 cm lungh. 36 cm- Anello rigido</t>
  </si>
  <si>
    <t>1.8</t>
  </si>
  <si>
    <t>Misura 25-32 cm lungh. 39 cm- Anello rigido</t>
  </si>
  <si>
    <t>1.9</t>
  </si>
  <si>
    <t xml:space="preserve">Misura 1-3 cm Anello morbido lungh. 11cm </t>
  </si>
  <si>
    <t>1.10</t>
  </si>
  <si>
    <t>Misura 1-3 cm Anello morbido lungh. 20  cm</t>
  </si>
  <si>
    <t>1.11</t>
  </si>
  <si>
    <t>Misura 2-4 cm Anello morbido lungh. 19 e 13 cm</t>
  </si>
  <si>
    <t>Retrattore  con cupola in gel, sterile, monouso:</t>
  </si>
  <si>
    <t>H020399</t>
  </si>
  <si>
    <t>Retrattore e protettore di ferita con tappo in gel. Misura 5-9 cm- lungh. 18 cm</t>
  </si>
  <si>
    <t>B -  PINZE DA PRESA  MONOUSO</t>
  </si>
  <si>
    <t>Pinze da presa laparoscopiche sterile, monouso diam. 5 mm:</t>
  </si>
  <si>
    <t>K01020104</t>
  </si>
  <si>
    <t>Pinza da presa tipo "grasper" monopolare , sterile monouso, impugnatura ergonomica, stelo rotante. Disponibile lungh. 33 e 45 cm circa</t>
  </si>
  <si>
    <t>Pinza da presa intestinale , sterile monouso, impugnatura ergonomica, stelo rotante. Disponibile lungh. 33 e 45 cm circa</t>
  </si>
  <si>
    <t>Pinza da presa tipo "babcock" , sterile monouso, impugnatura ergonomica, stelo rotante. Disponibile lungh. 33 e 45 cm circa</t>
  </si>
  <si>
    <t>Pinza da presa monopolare Clinch Sterile monouso, impugnatura ergonomica, stelo
rotante. Disponibile lungh. 33 e 45 cm circa</t>
  </si>
  <si>
    <t>Pinza da presa monopolare Allis Grasper sterile monouso, impugnatura ergonomica, stelo rotante. Disponibile lungh. 33 cm circa</t>
  </si>
  <si>
    <t xml:space="preserve">Pinze da presa laparoscopica atraumatica sterile, monouso diam. 5 mm: </t>
  </si>
  <si>
    <t>k01010104</t>
  </si>
  <si>
    <t xml:space="preserve">Pinza da presa con pad morbido in silicone ed impugnatura con cremagliera lungh. 35 cm </t>
  </si>
  <si>
    <t>Pinze laparoscopiche, sterile, monouso diam 3 mm:</t>
  </si>
  <si>
    <t>Pinza da presa monopolare Johann Grasper lungh. 20 -28 -34  cm. +/-5 cm</t>
  </si>
  <si>
    <t>Pinza da presa monopolare Clinch lungh.  20 -28 -34  cm. +/-5 cm</t>
  </si>
  <si>
    <t>C - PINZE BIPOLARI</t>
  </si>
  <si>
    <t>Pinza bipolare sterile, monouso, con apertura monolaterale diam. 5 mm:</t>
  </si>
  <si>
    <t>K010102</t>
  </si>
  <si>
    <t>Pinza bipolare taglio e coagulo elettrificato laparoscopica completa di cavo con attivazione a pulsanti  lungh. 14  cm</t>
  </si>
  <si>
    <t>Pinza bipolare taglio e coagulo elettrificato laparoscopica completa di cavo con attivazione a pulsanti  lungh. 20 cm</t>
  </si>
  <si>
    <t>Pinza bipolare taglio e coagulo elettrificato laparoscopica completa di cavo con attivazione a pulsanti lungh. 35 cm</t>
  </si>
  <si>
    <t>Pinza bipolare laparoscopica sterile, monouso, con apertura bilaterale diam. 5 mm:</t>
  </si>
  <si>
    <t>Pinza bipolare laparoscopica morso maryland apertura bilaterale completo di cavo</t>
  </si>
  <si>
    <t xml:space="preserve">Pinza bipolare laparoscopica morso grasper apertura bilaterale completo di cavo </t>
  </si>
  <si>
    <t>Pinza bipolari sterile, monouso complete di cavo :</t>
  </si>
  <si>
    <t>K0201010501</t>
  </si>
  <si>
    <t xml:space="preserve">Pinza bipolare monouso Mc Pherson, punta 0,5 mm lungh. 102 mm completa di cavo 5 m  </t>
  </si>
  <si>
    <t>Pinza bipolare monouso retta, punta 0,5 mm lungh. 105 mm completa di cavo 5 M</t>
  </si>
  <si>
    <t xml:space="preserve">Pinza bipolare monouso retta, punta 1 mm lungh. 150 mm completa di cavo 5 m </t>
  </si>
  <si>
    <t xml:space="preserve">Pinza bipolare monouso retta, punta 1 mm lungh. 190 mm completa di cavo 5 m  </t>
  </si>
  <si>
    <t xml:space="preserve">Pinza bipolare monouso retta, punta 2 mm lungh. 190 mm completa di cavo 5 m </t>
  </si>
  <si>
    <t>Pinza bipolare monouso retta, punta 2 mm lungh. 225mm completa di cavo 5 m</t>
  </si>
  <si>
    <t xml:space="preserve">Pinza bipolare monouso , angolata, punta 0,5 mm lungh. 102 mm completa di cavo 5 m </t>
  </si>
  <si>
    <t xml:space="preserve">Pinza bipolare monouso, angolata, punta 1 mm lungh. 150 mm completa di cavo 5 m </t>
  </si>
  <si>
    <t xml:space="preserve">Pinza bipolare monouso, angolata, punta 1 mm lungh. 190 mm completa di cavo 5 m </t>
  </si>
  <si>
    <t xml:space="preserve">Pinza bipolare  monouso, angolata, punta 2 mm lungh. 190 mm completa di cavo 5 m </t>
  </si>
  <si>
    <t xml:space="preserve">Pinza bipolare  monouso a baionetta, punta 1 mm lungh. 150 mm completa di cavo 5 m </t>
  </si>
  <si>
    <t>1.12</t>
  </si>
  <si>
    <t xml:space="preserve">Pinza bipolare  monouso a baionetta, punta 1 mm lungh. 190 mm completa di cavo 5 m </t>
  </si>
  <si>
    <t>Pinza bipolari laparoscopiche, sterile monouso apertura bilaterale diam. 3 mm :</t>
  </si>
  <si>
    <t>Pinza bipolare Grasper completa di cavo diam. 3 mm lungh. 28 cm circa</t>
  </si>
  <si>
    <t>Pinza bipolare Maryland completa di cavo diam. 3 mm lungh. 28 cm circa</t>
  </si>
  <si>
    <t>D -  PINZE E FORBICI  ENDOSCOPICHE  DIAM. 5 FR</t>
  </si>
  <si>
    <t>Pinza e forbici modulari diam. 5 fr :</t>
  </si>
  <si>
    <t>L1204</t>
  </si>
  <si>
    <t>inserto pinza da presa  grasper modulare, rotante diam.  Varie lunghezze</t>
  </si>
  <si>
    <t>inserto pinza da biopsia modulare, rotante.</t>
  </si>
  <si>
    <t>inserto forbice, modurare rotante.</t>
  </si>
  <si>
    <t>impugnature con attacco snap/on</t>
  </si>
  <si>
    <t>inserto pinza da presa dentata doppia azione.</t>
  </si>
  <si>
    <t>inserto pinza da presa Tenaculum,denti squalo doppia azione.</t>
  </si>
  <si>
    <t>E - DISSETTORI LAPAROSCOPICI, STERILI, MONOUSO</t>
  </si>
  <si>
    <t>Pinza dissettori laparoscopiche sterili, monouso diam. 5 mm:</t>
  </si>
  <si>
    <t xml:space="preserve">Dissettore monopolare, impugnatura ergonomica, morse curve atraumatiche, stelo rotante a 360°  lungh. 35 cm. </t>
  </si>
  <si>
    <t>Pinza dissettore laparoscopica sterile, monouso diam. 3 mm:</t>
  </si>
  <si>
    <t xml:space="preserve">Dissettore monopolare Maryland lungh. 20 -28 -34  cm. </t>
  </si>
  <si>
    <t>F -  TAMPONI DISSETTORI STERILI, MONOUSO</t>
  </si>
  <si>
    <t>Tampone dissettore laparoscopico montato, monouso, sterile, punta smussa in materiale assorbente:</t>
  </si>
  <si>
    <t>K0102</t>
  </si>
  <si>
    <t>diametro 5mm</t>
  </si>
  <si>
    <t>diametro 10mm</t>
  </si>
  <si>
    <t>G -  FORBICI LAPAROSCOPICHE STERILI, MONOUSO</t>
  </si>
  <si>
    <t xml:space="preserve">Forbici laparoscopiche diam. 5 mm sterili, monouso </t>
  </si>
  <si>
    <t>K01010199</t>
  </si>
  <si>
    <t>forbice curva (di metzembaum), monouso sterile, a punta smussa monopolare, impugnatura ergonomica, stelo rotante a 360° lungh. 35 cm.</t>
  </si>
  <si>
    <t xml:space="preserve">Forbici laparoscopiche diam. 3 mm sterili, monouso </t>
  </si>
  <si>
    <t>forbice curva (di metzembaum), monouso sterile, a punta smussa monopolare, impugnatura ergonomica, stelo rotante a 360° lungh. 20 -28 -34  cm. +/-5 cm</t>
  </si>
  <si>
    <t>H -  ASPIRATORI, CANNULE E CATETERI</t>
  </si>
  <si>
    <t>Set di aspirazione/ irrigazione laparoscopici monouso, sterili lungh. 33 cm circa:</t>
  </si>
  <si>
    <t>Set di aspirazione irrigazione con impugnatura a pulsanti doppio spike lungh. 33 cm circa</t>
  </si>
  <si>
    <t xml:space="preserve">Cannula riutilizzabile 10 mm compatibile con set aspirazione voce 1.1 </t>
  </si>
  <si>
    <t>Set di aspirazione/ irrigazione laparoscopici monouso, sterili lungh. 45 cm circa:</t>
  </si>
  <si>
    <t xml:space="preserve">Set di aspirazione irrigazione con impugnatura a pulsanti doppio spike lungh. 45 cm diam. 5 </t>
  </si>
  <si>
    <t>Catetere per colangiografie:</t>
  </si>
  <si>
    <t>Catatere per colangiografia laparoscopica, monouso sterile, lunghezza 60 cm. circa, di forme e dimensioni diverse.</t>
  </si>
  <si>
    <t>Set di aspirazione diam. 3 mm :</t>
  </si>
  <si>
    <t>Cannula di aspirazione e irrigazione due spike con pulsanti diam. 3 mm - Lungh. 33 cm circa</t>
  </si>
  <si>
    <t>I-  SACCHETTI LAPAROSCOPICI</t>
  </si>
  <si>
    <t>Sacchetto per recupero reperti , apertura a sezione triangolare:</t>
  </si>
  <si>
    <t>K01020107</t>
  </si>
  <si>
    <t>stelo da 5 mm, circa 180 ml</t>
  </si>
  <si>
    <t>stelo da 10mm, circa 330 ml</t>
  </si>
  <si>
    <t>stelo da 12 mm, circa 1600 ml</t>
  </si>
  <si>
    <t>Sacchetto per rimozione reperti chirurgici, monouso, con stelo introduttore calibro 10 mm impugnatura a siringa con pratico sistema di rilascio del sacchetto.</t>
  </si>
  <si>
    <t>volume circa 200 ml</t>
  </si>
  <si>
    <t>volume circa 700 ml</t>
  </si>
  <si>
    <t>Sacchetto per recupero reperti diam. 15 mm</t>
  </si>
  <si>
    <t>Sacchetto per recupero reperti , apertura ad anelli, stelo da 15mm, circa 1800 mi</t>
  </si>
  <si>
    <t xml:space="preserve">L  - TROCAR </t>
  </si>
  <si>
    <t>Trocar ottico dilatante elicoidale ad insufflazione diretta con e senza palloncino di ancoraggio.</t>
  </si>
  <si>
    <t>K01010101</t>
  </si>
  <si>
    <t>Diam. 5 mm. Varie lunghezze</t>
  </si>
  <si>
    <t>Diam. 11 mm. Varie lunghezze</t>
  </si>
  <si>
    <t>Diam. 12 mm. Varie lunghezze</t>
  </si>
  <si>
    <t xml:space="preserve">Trocar a lama con sistema di protezione e valvola antireflusso removibile con palloncino di ancoraggio.  </t>
  </si>
  <si>
    <t xml:space="preserve">Trocar dilatante da 3 mm  </t>
  </si>
  <si>
    <t>Trocar dilatante da 3 mm . Disponuibile lungh. 60 e 100 mm</t>
  </si>
  <si>
    <t>Trocar con palloncino e stabilizzatore in gel punta smussa</t>
  </si>
  <si>
    <t>K01010102</t>
  </si>
  <si>
    <t>diam. 5 mm lungh. 100 mm</t>
  </si>
  <si>
    <t>diam. 12 mm. Disponibile lungh.100 e 130 mm</t>
  </si>
  <si>
    <t>Trocar per toracoscopia tipo rigido:</t>
  </si>
  <si>
    <t>k0101010</t>
  </si>
  <si>
    <t>Diametro 10,5 mm</t>
  </si>
  <si>
    <t>diametro 11,5 mm</t>
  </si>
  <si>
    <t>Diametro 5,5 mm</t>
  </si>
  <si>
    <t>Dispositivo monopaziente per la sutura delle incisioni da trocar:</t>
  </si>
  <si>
    <t>K010101103</t>
  </si>
  <si>
    <t>da 14  G</t>
  </si>
  <si>
    <t>da 17  G</t>
  </si>
  <si>
    <t xml:space="preserve">M - ELETTRODI MONOPOLARI LAPAROSCOPICI </t>
  </si>
  <si>
    <t>Elettrodi monopolari laparoscopici diam. 5 mm sterili, monouso:</t>
  </si>
  <si>
    <t>K0199</t>
  </si>
  <si>
    <t>Elettrodo ad uncino monopolare punta rivestita disponibile lungh. 33 e 45 cm</t>
  </si>
  <si>
    <t>Elettrodo  monopolare punta a J disponibile lungh. 33 e 45 cm</t>
  </si>
  <si>
    <t>Elettrodo  monopolare punta a bottone disponibile lungh. 33 e 45 cm</t>
  </si>
  <si>
    <t>Elettrodo  monopolare con impugnatura a pistola:</t>
  </si>
  <si>
    <t>Elettrodo ad uncino monopolare con impugnatura a pistola punta a L</t>
  </si>
  <si>
    <t>Elettrodi monopolari laparoscopici diam. 3 mm sterili, monouso:</t>
  </si>
  <si>
    <t>Elettrodo ad uncino monopolare punta rivestita disponibile lungh. 33 e 20 cm</t>
  </si>
  <si>
    <t>N - TAPPETINI E ACCESSORI ANTIDECUBITO E ANTISCIVOLAMENTO POSIZIONI TRENDELENBURG E ANTI</t>
  </si>
  <si>
    <t>Tappetini ed accessori antidecubito e antiscivolamento posizioni trendelenburg e anti- trendelenburg:</t>
  </si>
  <si>
    <t>T020</t>
  </si>
  <si>
    <t>Stabilizzatatore testa in materiale traspirante e delicato in grado di eliminare l'insorgenza di arrossamenti sulla pelle e ulcere da pressione, misura 20.0 x 23.0 x 10.0 cm</t>
  </si>
  <si>
    <t>Kit in materiale traspirante e delicato in grado di eliminare l'insorgenza di arrossamenti sulla pelle e ulcere da pressione composto da: n. 1 Tappeto monouso misura XL inclinazione 45°; n. 1 Posizionatore testa adulto; n. 2 Protettori braccio One-Step; n. 1 Telino sollevatore; n. 2 Cinghie corpo monouso- misura 101.0 x 50.0 x 2.5 Cm (con taglio perineale)</t>
  </si>
  <si>
    <t>Kit in materiale traspirante e delicato in grado di eliminare l'insorgenza di arrossamenti sulla pelle e ulcere da pressione composto da: n. 1 Tappeto monouso misura XL inclinazione 45°;n. 2 Protettori braccio One-Step monouso con strato ; n. 1 Telino sollevatore ;n. 2 Cinghie corpo monouso - misura 101.0 x 50.0 x 2.5 cm</t>
  </si>
  <si>
    <t>Posizionatore multiangolo a cuneo 35° 55° 90°</t>
  </si>
  <si>
    <t>Poggiatesta per posizione laterale</t>
  </si>
  <si>
    <t>Posizionatore ad arco per arti inferiori 50 cm</t>
  </si>
  <si>
    <t>O - APPLICATORI MULTIPLI DI CLIPS</t>
  </si>
  <si>
    <t>H03020102</t>
  </si>
  <si>
    <t>applicatori 20 clips laparoscopiche monouso con stelo in acciaio diam. 5 mm  M/L precaricato con avanzamento semiautomatico delle clips in titanio antiriflesso .</t>
  </si>
  <si>
    <t xml:space="preserve">applicatori 20 clips laparoscopiche monouso con stelo in acciaio diam. 10 mm  M/L - precaricato con avanzamento semiautomatico delle clips in titanio antiriflesso . </t>
  </si>
  <si>
    <t xml:space="preserve">applicatori 20 clips laparoscopiche monouso con stelo in acciaio diam.12 mm  L- precaricato con avanzamento semiautomatico delle clips in titanio antiriflesso . </t>
  </si>
  <si>
    <t>Applicatore automatico clip elicoidali a vite:</t>
  </si>
  <si>
    <t>K01020199</t>
  </si>
  <si>
    <t>30 clip coniche in acido poliglicolico riassorbibili diam. 5 mm. Lungh. stelo 21,5 e 36 cm</t>
  </si>
  <si>
    <t>20 clip coniche in acido poliglicolico riassorbibili diam. 5 mm.  Lungh. stelo 21,5 e 36 cm</t>
  </si>
  <si>
    <t>15 clip coniche in acido poliglicolico riassorbibili diam. 5 mm.  Lungh. stelo 21,5 e 36 cm</t>
  </si>
  <si>
    <t>P - KIT LAPAROSCOPICI PER CHIRURGIA EXTRAPERITONEALE E INTRAPERITONERALE</t>
  </si>
  <si>
    <t>Dispositivo per chirurgia extraperitoneale:</t>
  </si>
  <si>
    <t>K01020101</t>
  </si>
  <si>
    <t>Dispositivo per accesso extraperitoneale composto da pallone dilatatore bilaterale diam. 11 mm circa.</t>
  </si>
  <si>
    <t>Dispositivo per accesso extraperitoneale composto da pallone  dilatatore XL diam. 11 mm circa</t>
  </si>
  <si>
    <t>Q -  DISPOSITIVI DI ACCESSO LAPAROSCOPICI PER VIE NATURALI COMPLETO DI STRUMENTARIO DEDICATI</t>
  </si>
  <si>
    <t>Dispositivi per chirurgia trans-vaginale:</t>
  </si>
  <si>
    <t>H02030199</t>
  </si>
  <si>
    <t>Retrattore transvaginale completo di cupola in gel, introduttore retrattore, tre accessi da 10 miri e un accesso da 12 mm: disponibile nelle mis. 11 cm ; 9,5 cm e 7 cm.</t>
  </si>
  <si>
    <t>H02030106</t>
  </si>
  <si>
    <t>Dispositivo di sutura elettrico varie misure</t>
  </si>
  <si>
    <t>Ricarica per strumento di sutura tripla fila varie misure</t>
  </si>
  <si>
    <t>K0299</t>
  </si>
  <si>
    <t>Sacchetto per estrazione con anello retrattore per accesso trans vaginale</t>
  </si>
  <si>
    <t>Dispositivi per chirurgia trans-anale:</t>
  </si>
  <si>
    <t>DISPOSITIVO PER ACCESSO TRANS-ANALE COMPOSTO DA: cupola in gel dotata di due rubinetti, n.4 accessi (trocar) da 10 mm di cui uno per insufflazione, stabilizzatore d'insufflazione e divaricatore trans-anale con introduttore: disponibile nelle misure  4x4; 4x5,5; 4x9 cm</t>
  </si>
  <si>
    <t>Dispositivo di sutura elettrico VM</t>
  </si>
  <si>
    <t>Ricarica tripla fila punto sfalsato. VM</t>
  </si>
  <si>
    <t>Elettrodo ad uncino monopolare con impugnatura a pistola punta  retta con pulsante per aspirazione fumi</t>
  </si>
  <si>
    <t>Elettrodo a spatola monopolare con impugnatura a pistola punta curva con pulsante per aspirazione fumi</t>
  </si>
  <si>
    <t>R - MANIPOLATORI PER CHIRURGIA MINI-INVASIVA, MONOUSO</t>
  </si>
  <si>
    <t xml:space="preserve">Manipolatore uterino monouso sterile con possibilità di articolazione "antiversione e retroversione" del probe intrauterino, possibilità di blocco del movimento e possibilità poter diminuire la lunghezza del probe intrauterino tramite riduttore montato sul device, fissabile con un robusto palloncino gonfiabile all'interno della cavità uterina. dotato di canale accessorio per l'installazione di blu di metilene e deve avere il passaggio dei tubi dedicati all'interno del manipolatore. </t>
  </si>
  <si>
    <t>K01020103</t>
  </si>
  <si>
    <t xml:space="preserve"> Lunghezza 70  mm</t>
  </si>
  <si>
    <t xml:space="preserve"> Lunghezza 90 mm</t>
  </si>
  <si>
    <t>S - DISPOSITIVI PER LA PREVENZIONE DELLE ADERENZE POST-OPERATORIE</t>
  </si>
  <si>
    <t>Dispositivo in polvere a soffietto in bottiglia antiaderenziale a base di amido:</t>
  </si>
  <si>
    <t>M0406</t>
  </si>
  <si>
    <t>contenuto 3 gr</t>
  </si>
  <si>
    <t>contenuto 5 gr</t>
  </si>
  <si>
    <t>contenuto 9 gr</t>
  </si>
  <si>
    <t>applicatore laparoscopico pieghevole con effetto memoria.Lungh. varie</t>
  </si>
  <si>
    <t>T - DISPOSITIVI VARI PER CHIRURGIA LAPAROSCOPICA</t>
  </si>
  <si>
    <t>Accessori laparoscopia:</t>
  </si>
  <si>
    <t>copritelecamera monouso sterile, lunghezza 260/300 cm., larghezza 12/15 cm</t>
  </si>
  <si>
    <t>contenitore scalda ottiche riutilizzabile</t>
  </si>
  <si>
    <t xml:space="preserve">guarnizioni monouso </t>
  </si>
  <si>
    <t>Dispositivo monouso per la pulizia dell'ottica completo di fonte riscaldante a batteria con liquido antiappannante- sterile -con aggancio trocar</t>
  </si>
  <si>
    <t xml:space="preserve">DESCRIZIONE 
NB le misure si devono intendere come indicative - circa - </t>
  </si>
  <si>
    <t>Operatore Economico: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</si>
</sst>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44" formatCode="_-* #,##0.00\ &quot;€&quot;_-;\-* #,##0.00\ &quot;€&quot;_-;_-* &quot;-&quot;??\ &quot;€&quot;_-;_-@_-"/>
    <numFmt numFmtId="164" formatCode="_-&quot;€&quot;\ * #,##0.00_-;\-&quot;€&quot;\ * #,##0.00_-;_-&quot;€&quot;\ * &quot;-&quot;??_-;_-@_-"/>
  </numFmts>
  <fonts count="9" x14ac:knownFonts="1">
    <font>
      <sz val="11"/>
      <color theme="1"/>
      <name val="Calibri"/>
      <family val="2"/>
      <scheme val="minor"/>
    </font>
    <font>
      <sz val="11"/>
      <color theme="1"/>
      <name val="Calibri"/>
      <family val="2"/>
      <scheme val="minor"/>
    </font>
    <font>
      <b/>
      <sz val="11"/>
      <name val="Calibri"/>
      <family val="2"/>
    </font>
    <font>
      <sz val="11"/>
      <name val="Calibri"/>
      <family val="2"/>
    </font>
    <font>
      <sz val="11"/>
      <color rgb="FF000000"/>
      <name val="Calibri"/>
      <family val="2"/>
    </font>
    <font>
      <b/>
      <sz val="11"/>
      <color rgb="FFFF0000"/>
      <name val="Calibri"/>
      <family val="2"/>
    </font>
    <font>
      <sz val="11"/>
      <color rgb="FFFF0000"/>
      <name val="Calibri"/>
      <family val="2"/>
    </font>
    <font>
      <b/>
      <strike/>
      <sz val="11"/>
      <color rgb="FFFF0000"/>
      <name val="Calibri"/>
      <family val="2"/>
    </font>
    <font>
      <sz val="11"/>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8" fillId="0" borderId="0" applyFont="0" applyFill="0" applyBorder="0" applyAlignment="0" applyProtection="0"/>
  </cellStyleXfs>
  <cellXfs count="66">
    <xf numFmtId="0" fontId="0" fillId="0" borderId="0" xfId="0"/>
    <xf numFmtId="0" fontId="2"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2" borderId="1" xfId="0" applyFont="1" applyFill="1" applyBorder="1" applyAlignment="1" applyProtection="1">
      <alignment vertical="center" wrapText="1"/>
      <protection hidden="1"/>
    </xf>
    <xf numFmtId="0" fontId="3" fillId="0" borderId="1" xfId="0" applyFont="1" applyBorder="1" applyAlignment="1" applyProtection="1">
      <alignment horizontal="center" vertical="center"/>
      <protection hidden="1"/>
    </xf>
    <xf numFmtId="0" fontId="2" fillId="0" borderId="1" xfId="0" applyFont="1" applyBorder="1" applyAlignment="1" applyProtection="1">
      <alignment vertical="top" wrapText="1"/>
      <protection hidden="1"/>
    </xf>
    <xf numFmtId="8" fontId="3" fillId="0" borderId="1" xfId="1" applyNumberFormat="1" applyFont="1" applyBorder="1" applyAlignment="1" applyProtection="1">
      <alignment horizontal="center" vertical="center"/>
      <protection hidden="1"/>
    </xf>
    <xf numFmtId="8" fontId="3" fillId="0" borderId="2" xfId="1" applyNumberFormat="1" applyFont="1" applyBorder="1" applyAlignment="1" applyProtection="1">
      <alignment horizontal="center" vertical="center"/>
      <protection hidden="1"/>
    </xf>
    <xf numFmtId="8" fontId="3" fillId="0" borderId="2" xfId="1" applyNumberFormat="1" applyFont="1" applyBorder="1" applyAlignment="1" applyProtection="1">
      <alignment vertical="center"/>
      <protection hidden="1"/>
    </xf>
    <xf numFmtId="0" fontId="3" fillId="0" borderId="1" xfId="0" applyFont="1" applyBorder="1" applyProtection="1">
      <protection hidden="1"/>
    </xf>
    <xf numFmtId="0" fontId="3" fillId="0" borderId="1" xfId="0" applyFont="1" applyBorder="1" applyAlignment="1" applyProtection="1">
      <alignment vertical="top" wrapText="1"/>
      <protection hidden="1"/>
    </xf>
    <xf numFmtId="0" fontId="3" fillId="0" borderId="1" xfId="0" applyFont="1" applyBorder="1" applyAlignment="1" applyProtection="1">
      <alignment horizontal="center"/>
      <protection hidden="1"/>
    </xf>
    <xf numFmtId="0" fontId="2" fillId="3" borderId="1" xfId="0" applyFont="1" applyFill="1" applyBorder="1" applyAlignment="1" applyProtection="1">
      <alignment horizontal="center" vertical="center"/>
      <protection hidden="1"/>
    </xf>
    <xf numFmtId="0" fontId="2" fillId="3" borderId="1" xfId="0" applyFont="1" applyFill="1" applyBorder="1" applyAlignment="1" applyProtection="1">
      <alignment vertical="center"/>
      <protection hidden="1"/>
    </xf>
    <xf numFmtId="0" fontId="2" fillId="3" borderId="2" xfId="0" applyFont="1" applyFill="1" applyBorder="1" applyAlignment="1" applyProtection="1">
      <alignment vertical="center"/>
      <protection hidden="1"/>
    </xf>
    <xf numFmtId="8" fontId="2" fillId="3" borderId="2" xfId="1" applyNumberFormat="1" applyFont="1" applyFill="1" applyBorder="1" applyAlignment="1" applyProtection="1">
      <alignment vertical="center"/>
      <protection hidden="1"/>
    </xf>
    <xf numFmtId="0" fontId="2" fillId="0" borderId="1" xfId="0" applyFont="1" applyBorder="1" applyAlignment="1" applyProtection="1">
      <alignment horizontal="left" vertical="top" wrapText="1"/>
      <protection hidden="1"/>
    </xf>
    <xf numFmtId="0" fontId="3" fillId="0" borderId="1" xfId="0" applyFont="1" applyBorder="1" applyAlignment="1" applyProtection="1">
      <alignment horizontal="left" vertical="top" wrapText="1"/>
      <protection hidden="1"/>
    </xf>
    <xf numFmtId="0" fontId="3" fillId="0" borderId="1" xfId="0" applyFont="1" applyBorder="1" applyAlignment="1" applyProtection="1">
      <alignment horizontal="center" vertical="center" wrapText="1"/>
      <protection hidden="1"/>
    </xf>
    <xf numFmtId="0" fontId="3" fillId="0"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center"/>
      <protection hidden="1"/>
    </xf>
    <xf numFmtId="0" fontId="2" fillId="2" borderId="1"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protection hidden="1"/>
    </xf>
    <xf numFmtId="0" fontId="3" fillId="2" borderId="1" xfId="0" applyFont="1" applyFill="1" applyBorder="1" applyAlignment="1" applyProtection="1">
      <alignment vertical="top" wrapText="1"/>
      <protection hidden="1"/>
    </xf>
    <xf numFmtId="0" fontId="3" fillId="2" borderId="2" xfId="0" applyFont="1" applyFill="1" applyBorder="1" applyAlignment="1" applyProtection="1">
      <alignment horizontal="center" vertical="top"/>
      <protection hidden="1"/>
    </xf>
    <xf numFmtId="0" fontId="3" fillId="2" borderId="2" xfId="0" applyFont="1" applyFill="1" applyBorder="1" applyAlignment="1" applyProtection="1">
      <alignment vertical="top"/>
      <protection hidden="1"/>
    </xf>
    <xf numFmtId="0" fontId="3" fillId="0" borderId="1" xfId="0" applyFont="1" applyBorder="1" applyAlignment="1" applyProtection="1">
      <alignment vertical="top"/>
      <protection hidden="1"/>
    </xf>
    <xf numFmtId="0" fontId="3" fillId="0" borderId="1" xfId="0" applyFont="1" applyFill="1" applyBorder="1" applyAlignment="1" applyProtection="1">
      <alignment vertical="top" wrapText="1"/>
      <protection hidden="1"/>
    </xf>
    <xf numFmtId="0" fontId="2" fillId="0" borderId="1" xfId="0" applyFont="1" applyFill="1" applyBorder="1" applyAlignment="1" applyProtection="1">
      <alignment horizontal="left" vertical="top" wrapText="1"/>
      <protection hidden="1"/>
    </xf>
    <xf numFmtId="0" fontId="2" fillId="0" borderId="2" xfId="0" applyFont="1" applyBorder="1" applyAlignment="1" applyProtection="1">
      <alignment horizontal="center" vertical="center"/>
      <protection hidden="1"/>
    </xf>
    <xf numFmtId="8" fontId="2" fillId="0" borderId="2" xfId="1" applyNumberFormat="1" applyFont="1" applyFill="1" applyBorder="1" applyAlignment="1" applyProtection="1">
      <alignment vertical="center"/>
      <protection hidden="1"/>
    </xf>
    <xf numFmtId="0" fontId="4"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4" fillId="0" borderId="1" xfId="0" applyFont="1" applyBorder="1" applyAlignment="1" applyProtection="1">
      <alignment wrapText="1"/>
      <protection hidden="1"/>
    </xf>
    <xf numFmtId="0" fontId="4" fillId="0" borderId="1" xfId="0" applyFont="1" applyBorder="1" applyAlignment="1" applyProtection="1">
      <alignment vertical="center" wrapText="1"/>
      <protection hidden="1"/>
    </xf>
    <xf numFmtId="0" fontId="6" fillId="0" borderId="1" xfId="0" applyFont="1" applyBorder="1" applyAlignment="1" applyProtection="1">
      <alignment horizontal="center" vertical="center" wrapText="1"/>
      <protection hidden="1"/>
    </xf>
    <xf numFmtId="0" fontId="2" fillId="2" borderId="1" xfId="0" applyFont="1" applyFill="1" applyBorder="1" applyAlignment="1" applyProtection="1">
      <alignment horizontal="left" vertical="top"/>
      <protection hidden="1"/>
    </xf>
    <xf numFmtId="0" fontId="7" fillId="0" borderId="1" xfId="0" applyFont="1" applyBorder="1" applyAlignment="1" applyProtection="1">
      <alignment horizontal="center" vertical="center" wrapText="1"/>
      <protection hidden="1"/>
    </xf>
    <xf numFmtId="164" fontId="3" fillId="0" borderId="1" xfId="2" applyFont="1" applyBorder="1" applyAlignment="1" applyProtection="1">
      <alignment vertical="center"/>
      <protection hidden="1"/>
    </xf>
    <xf numFmtId="0" fontId="2"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2" xfId="0" applyFont="1" applyBorder="1" applyProtection="1">
      <protection hidden="1"/>
    </xf>
    <xf numFmtId="0" fontId="3"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left" vertical="top" wrapText="1"/>
      <protection hidden="1"/>
    </xf>
    <xf numFmtId="8" fontId="3" fillId="2" borderId="1" xfId="1" applyNumberFormat="1" applyFont="1" applyFill="1" applyBorder="1" applyAlignment="1" applyProtection="1">
      <alignment horizontal="center" vertical="center"/>
      <protection hidden="1"/>
    </xf>
    <xf numFmtId="8" fontId="3" fillId="2" borderId="2" xfId="1" applyNumberFormat="1" applyFont="1" applyFill="1" applyBorder="1" applyAlignment="1" applyProtection="1">
      <alignment horizontal="center" vertical="center"/>
      <protection hidden="1"/>
    </xf>
    <xf numFmtId="8" fontId="3" fillId="2" borderId="2" xfId="1" applyNumberFormat="1" applyFont="1" applyFill="1" applyBorder="1" applyAlignment="1" applyProtection="1">
      <alignment vertical="center"/>
      <protection hidden="1"/>
    </xf>
    <xf numFmtId="0" fontId="2" fillId="4"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2" fillId="4" borderId="2" xfId="0" applyFont="1" applyFill="1" applyBorder="1" applyAlignment="1" applyProtection="1">
      <alignment vertical="center"/>
      <protection hidden="1"/>
    </xf>
    <xf numFmtId="8" fontId="2" fillId="4" borderId="2" xfId="1" applyNumberFormat="1" applyFont="1" applyFill="1" applyBorder="1" applyAlignment="1" applyProtection="1">
      <alignment vertical="center"/>
      <protection hidden="1"/>
    </xf>
    <xf numFmtId="0" fontId="3" fillId="0" borderId="0" xfId="0" applyFont="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top" wrapText="1"/>
      <protection hidden="1"/>
    </xf>
    <xf numFmtId="8" fontId="2" fillId="2" borderId="1" xfId="1" applyNumberFormat="1" applyFont="1" applyFill="1" applyBorder="1" applyAlignment="1" applyProtection="1">
      <alignment horizontal="center" vertical="center"/>
      <protection hidden="1"/>
    </xf>
    <xf numFmtId="8" fontId="2" fillId="2" borderId="2" xfId="1" applyNumberFormat="1" applyFont="1" applyFill="1" applyBorder="1" applyAlignment="1" applyProtection="1">
      <alignment horizontal="center" vertical="center"/>
      <protection hidden="1"/>
    </xf>
    <xf numFmtId="8" fontId="2" fillId="2" borderId="2" xfId="1" applyNumberFormat="1" applyFont="1" applyFill="1" applyBorder="1" applyAlignment="1" applyProtection="1">
      <alignment vertical="center"/>
      <protection hidden="1"/>
    </xf>
    <xf numFmtId="0" fontId="2" fillId="0" borderId="3" xfId="0" applyFont="1" applyFill="1" applyBorder="1" applyAlignment="1" applyProtection="1">
      <alignment horizontal="center" vertical="center" wrapText="1"/>
      <protection locked="0"/>
    </xf>
    <xf numFmtId="0" fontId="0" fillId="0" borderId="0" xfId="0" applyProtection="1">
      <protection locked="0"/>
    </xf>
    <xf numFmtId="0" fontId="2" fillId="0" borderId="3" xfId="0" applyFont="1" applyFill="1" applyBorder="1" applyAlignment="1" applyProtection="1">
      <alignment horizontal="center" vertical="center"/>
      <protection locked="0"/>
    </xf>
    <xf numFmtId="0" fontId="3" fillId="0" borderId="3" xfId="0" applyFont="1" applyFill="1" applyBorder="1" applyProtection="1">
      <protection locked="0"/>
    </xf>
    <xf numFmtId="0" fontId="3" fillId="3" borderId="3" xfId="0" applyFont="1" applyFill="1" applyBorder="1" applyProtection="1">
      <protection locked="0"/>
    </xf>
    <xf numFmtId="8" fontId="2" fillId="0" borderId="3" xfId="0" applyNumberFormat="1" applyFont="1" applyFill="1" applyBorder="1" applyProtection="1">
      <protection locked="0"/>
    </xf>
    <xf numFmtId="0" fontId="3" fillId="0" borderId="3" xfId="0" applyFont="1" applyFill="1" applyBorder="1" applyAlignment="1" applyProtection="1">
      <alignment vertical="top"/>
      <protection locked="0"/>
    </xf>
  </cellXfs>
  <cellStyles count="3">
    <cellStyle name="Euro" xfId="2"/>
    <cellStyle name="Normale" xfId="0" builtinId="0"/>
    <cellStyle name="Valuta" xfId="1" builtinId="4"/>
  </cellStyles>
  <dxfs count="8">
    <dxf>
      <font>
        <b/>
        <i val="0"/>
        <color rgb="FF0000FF"/>
      </font>
    </dxf>
    <dxf>
      <font>
        <b/>
        <i val="0"/>
      </font>
    </dxf>
    <dxf>
      <font>
        <b/>
        <i val="0"/>
      </font>
      <fill>
        <patternFill>
          <bgColor rgb="FFCCFFFF"/>
        </patternFill>
      </fill>
    </dxf>
    <dxf>
      <font>
        <b/>
        <i val="0"/>
        <color rgb="FFFF0000"/>
      </font>
    </dxf>
    <dxf>
      <font>
        <b/>
        <i val="0"/>
        <color rgb="FF0000FF"/>
      </font>
    </dxf>
    <dxf>
      <font>
        <b/>
        <i val="0"/>
        <color rgb="FFFF0000"/>
      </font>
    </dxf>
    <dxf>
      <font>
        <b/>
        <i val="0"/>
      </font>
    </dxf>
    <dxf>
      <font>
        <b/>
        <i val="0"/>
      </font>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4"/>
  <sheetViews>
    <sheetView tabSelected="1" topLeftCell="A217" workbookViewId="0">
      <selection activeCell="D230" sqref="D230"/>
    </sheetView>
  </sheetViews>
  <sheetFormatPr defaultRowHeight="15" x14ac:dyDescent="0.25"/>
  <cols>
    <col min="1" max="1" width="13.7109375" style="60" customWidth="1"/>
    <col min="2" max="2" width="7" style="60" bestFit="1" customWidth="1"/>
    <col min="3" max="3" width="5.28515625" style="60" bestFit="1" customWidth="1"/>
    <col min="4" max="4" width="74.140625" style="60" customWidth="1"/>
    <col min="5" max="8" width="0" style="60" hidden="1" customWidth="1"/>
    <col min="9" max="9" width="13.42578125" style="60" bestFit="1" customWidth="1"/>
    <col min="10" max="10" width="15.28515625" style="60" bestFit="1" customWidth="1"/>
    <col min="11" max="16384" width="9.140625" style="60"/>
  </cols>
  <sheetData>
    <row r="1" spans="1:10" ht="55.5" customHeight="1" x14ac:dyDescent="0.25">
      <c r="A1" s="1" t="s">
        <v>0</v>
      </c>
      <c r="B1" s="2" t="s">
        <v>1</v>
      </c>
      <c r="C1" s="1" t="s">
        <v>2</v>
      </c>
      <c r="D1" s="2" t="s">
        <v>218</v>
      </c>
      <c r="E1" s="2" t="s">
        <v>3</v>
      </c>
      <c r="F1" s="2" t="s">
        <v>4</v>
      </c>
      <c r="G1" s="3" t="s">
        <v>5</v>
      </c>
      <c r="H1" s="3" t="s">
        <v>6</v>
      </c>
      <c r="I1" s="2" t="s">
        <v>7</v>
      </c>
      <c r="J1" s="59" t="s">
        <v>8</v>
      </c>
    </row>
    <row r="2" spans="1:10" x14ac:dyDescent="0.25">
      <c r="A2" s="4" t="s">
        <v>9</v>
      </c>
      <c r="B2" s="4"/>
      <c r="C2" s="4"/>
      <c r="D2" s="4"/>
      <c r="E2" s="2"/>
      <c r="F2" s="2"/>
      <c r="G2" s="3"/>
      <c r="H2" s="3"/>
      <c r="I2" s="1"/>
      <c r="J2" s="61"/>
    </row>
    <row r="3" spans="1:10" x14ac:dyDescent="0.25">
      <c r="A3" s="5"/>
      <c r="B3" s="1">
        <v>1</v>
      </c>
      <c r="C3" s="1">
        <v>1</v>
      </c>
      <c r="D3" s="6" t="s">
        <v>10</v>
      </c>
      <c r="E3" s="5"/>
      <c r="F3" s="7"/>
      <c r="G3" s="8"/>
      <c r="H3" s="9"/>
      <c r="I3" s="10"/>
      <c r="J3" s="62"/>
    </row>
    <row r="4" spans="1:10" x14ac:dyDescent="0.25">
      <c r="A4" s="5" t="s">
        <v>11</v>
      </c>
      <c r="B4" s="1"/>
      <c r="C4" s="5" t="s">
        <v>12</v>
      </c>
      <c r="D4" s="11" t="s">
        <v>13</v>
      </c>
      <c r="E4" s="5">
        <v>100</v>
      </c>
      <c r="F4" s="7">
        <v>120</v>
      </c>
      <c r="G4" s="7">
        <v>120</v>
      </c>
      <c r="H4" s="9">
        <f>E4*F4</f>
        <v>12000</v>
      </c>
      <c r="I4" s="12">
        <f>E4*3</f>
        <v>300</v>
      </c>
      <c r="J4" s="63"/>
    </row>
    <row r="5" spans="1:10" x14ac:dyDescent="0.25">
      <c r="A5" s="5" t="s">
        <v>11</v>
      </c>
      <c r="B5" s="1"/>
      <c r="C5" s="5" t="s">
        <v>14</v>
      </c>
      <c r="D5" s="11" t="s">
        <v>15</v>
      </c>
      <c r="E5" s="5">
        <v>100</v>
      </c>
      <c r="F5" s="7">
        <v>120</v>
      </c>
      <c r="G5" s="7">
        <v>120</v>
      </c>
      <c r="H5" s="9">
        <f t="shared" ref="H5:H138" si="0">E5*F5</f>
        <v>12000</v>
      </c>
      <c r="I5" s="12">
        <f>E5*3</f>
        <v>300</v>
      </c>
      <c r="J5" s="63"/>
    </row>
    <row r="6" spans="1:10" x14ac:dyDescent="0.25">
      <c r="A6" s="5"/>
      <c r="B6" s="1"/>
      <c r="C6" s="5"/>
      <c r="D6" s="11"/>
      <c r="E6" s="13" t="s">
        <v>16</v>
      </c>
      <c r="F6" s="14"/>
      <c r="G6" s="15"/>
      <c r="H6" s="16">
        <f>SUM(H4:H5)</f>
        <v>24000</v>
      </c>
      <c r="I6" s="10"/>
      <c r="J6" s="64"/>
    </row>
    <row r="7" spans="1:10" ht="105" x14ac:dyDescent="0.25">
      <c r="A7" s="5"/>
      <c r="B7" s="1">
        <v>2</v>
      </c>
      <c r="C7" s="1">
        <v>1</v>
      </c>
      <c r="D7" s="17" t="s">
        <v>17</v>
      </c>
      <c r="E7" s="5"/>
      <c r="F7" s="7"/>
      <c r="G7" s="8"/>
      <c r="H7" s="9"/>
      <c r="I7" s="10"/>
      <c r="J7" s="62"/>
    </row>
    <row r="8" spans="1:10" x14ac:dyDescent="0.25">
      <c r="A8" s="5" t="s">
        <v>18</v>
      </c>
      <c r="B8" s="1"/>
      <c r="C8" s="5" t="s">
        <v>12</v>
      </c>
      <c r="D8" s="18" t="s">
        <v>19</v>
      </c>
      <c r="E8" s="5">
        <v>150</v>
      </c>
      <c r="F8" s="7">
        <v>120</v>
      </c>
      <c r="G8" s="7">
        <v>80</v>
      </c>
      <c r="H8" s="9">
        <f t="shared" ref="H8" si="1">E8*F8</f>
        <v>18000</v>
      </c>
      <c r="I8" s="5">
        <f t="shared" ref="I8:I18" si="2">E8*3</f>
        <v>450</v>
      </c>
      <c r="J8" s="63"/>
    </row>
    <row r="9" spans="1:10" ht="30" x14ac:dyDescent="0.25">
      <c r="A9" s="5" t="s">
        <v>18</v>
      </c>
      <c r="B9" s="1"/>
      <c r="C9" s="5" t="s">
        <v>14</v>
      </c>
      <c r="D9" s="18" t="s">
        <v>20</v>
      </c>
      <c r="E9" s="5">
        <v>150</v>
      </c>
      <c r="F9" s="7">
        <v>120</v>
      </c>
      <c r="G9" s="7">
        <v>80</v>
      </c>
      <c r="H9" s="9">
        <f t="shared" si="0"/>
        <v>18000</v>
      </c>
      <c r="I9" s="5">
        <f t="shared" si="2"/>
        <v>450</v>
      </c>
      <c r="J9" s="63"/>
    </row>
    <row r="10" spans="1:10" x14ac:dyDescent="0.25">
      <c r="A10" s="5" t="s">
        <v>18</v>
      </c>
      <c r="B10" s="1"/>
      <c r="C10" s="5" t="s">
        <v>21</v>
      </c>
      <c r="D10" s="11" t="s">
        <v>22</v>
      </c>
      <c r="E10" s="5">
        <v>200</v>
      </c>
      <c r="F10" s="7">
        <v>70</v>
      </c>
      <c r="G10" s="7">
        <v>80</v>
      </c>
      <c r="H10" s="9">
        <f t="shared" si="0"/>
        <v>14000</v>
      </c>
      <c r="I10" s="5">
        <f t="shared" si="2"/>
        <v>600</v>
      </c>
      <c r="J10" s="63"/>
    </row>
    <row r="11" spans="1:10" x14ac:dyDescent="0.25">
      <c r="A11" s="5" t="s">
        <v>18</v>
      </c>
      <c r="B11" s="1"/>
      <c r="C11" s="5" t="s">
        <v>23</v>
      </c>
      <c r="D11" s="11" t="s">
        <v>24</v>
      </c>
      <c r="E11" s="5">
        <v>400</v>
      </c>
      <c r="F11" s="7">
        <v>80</v>
      </c>
      <c r="G11" s="7">
        <v>80</v>
      </c>
      <c r="H11" s="9">
        <f t="shared" si="0"/>
        <v>32000</v>
      </c>
      <c r="I11" s="5">
        <f t="shared" si="2"/>
        <v>1200</v>
      </c>
      <c r="J11" s="63"/>
    </row>
    <row r="12" spans="1:10" ht="30" x14ac:dyDescent="0.25">
      <c r="A12" s="5" t="s">
        <v>18</v>
      </c>
      <c r="B12" s="1"/>
      <c r="C12" s="5" t="s">
        <v>25</v>
      </c>
      <c r="D12" s="11" t="s">
        <v>26</v>
      </c>
      <c r="E12" s="5">
        <v>400</v>
      </c>
      <c r="F12" s="7">
        <v>80</v>
      </c>
      <c r="G12" s="7">
        <v>80</v>
      </c>
      <c r="H12" s="9">
        <f t="shared" si="0"/>
        <v>32000</v>
      </c>
      <c r="I12" s="5">
        <f t="shared" si="2"/>
        <v>1200</v>
      </c>
      <c r="J12" s="63"/>
    </row>
    <row r="13" spans="1:10" x14ac:dyDescent="0.25">
      <c r="A13" s="5" t="s">
        <v>18</v>
      </c>
      <c r="B13" s="1"/>
      <c r="C13" s="5" t="s">
        <v>27</v>
      </c>
      <c r="D13" s="18" t="s">
        <v>28</v>
      </c>
      <c r="E13" s="5">
        <v>100</v>
      </c>
      <c r="F13" s="7">
        <v>70</v>
      </c>
      <c r="G13" s="7">
        <v>80</v>
      </c>
      <c r="H13" s="9">
        <f t="shared" si="0"/>
        <v>7000</v>
      </c>
      <c r="I13" s="5">
        <f t="shared" si="2"/>
        <v>300</v>
      </c>
      <c r="J13" s="63"/>
    </row>
    <row r="14" spans="1:10" x14ac:dyDescent="0.25">
      <c r="A14" s="5" t="s">
        <v>18</v>
      </c>
      <c r="B14" s="1"/>
      <c r="C14" s="5" t="s">
        <v>29</v>
      </c>
      <c r="D14" s="18" t="s">
        <v>30</v>
      </c>
      <c r="E14" s="5">
        <v>150</v>
      </c>
      <c r="F14" s="7">
        <v>110</v>
      </c>
      <c r="G14" s="7">
        <v>120</v>
      </c>
      <c r="H14" s="9">
        <f t="shared" si="0"/>
        <v>16500</v>
      </c>
      <c r="I14" s="5">
        <f t="shared" si="2"/>
        <v>450</v>
      </c>
      <c r="J14" s="63"/>
    </row>
    <row r="15" spans="1:10" x14ac:dyDescent="0.25">
      <c r="A15" s="5" t="s">
        <v>18</v>
      </c>
      <c r="B15" s="1"/>
      <c r="C15" s="5" t="s">
        <v>31</v>
      </c>
      <c r="D15" s="18" t="s">
        <v>32</v>
      </c>
      <c r="E15" s="19">
        <v>100</v>
      </c>
      <c r="F15" s="7">
        <v>120</v>
      </c>
      <c r="G15" s="7">
        <v>120</v>
      </c>
      <c r="H15" s="9">
        <f t="shared" si="0"/>
        <v>12000</v>
      </c>
      <c r="I15" s="5">
        <f t="shared" si="2"/>
        <v>300</v>
      </c>
      <c r="J15" s="63"/>
    </row>
    <row r="16" spans="1:10" x14ac:dyDescent="0.25">
      <c r="A16" s="5" t="s">
        <v>18</v>
      </c>
      <c r="B16" s="1"/>
      <c r="C16" s="5" t="s">
        <v>33</v>
      </c>
      <c r="D16" s="18" t="s">
        <v>34</v>
      </c>
      <c r="E16" s="5">
        <v>50</v>
      </c>
      <c r="F16" s="7">
        <v>70</v>
      </c>
      <c r="G16" s="7">
        <v>70</v>
      </c>
      <c r="H16" s="9">
        <f t="shared" si="0"/>
        <v>3500</v>
      </c>
      <c r="I16" s="5">
        <f t="shared" si="2"/>
        <v>150</v>
      </c>
      <c r="J16" s="63"/>
    </row>
    <row r="17" spans="1:10" x14ac:dyDescent="0.25">
      <c r="A17" s="5" t="s">
        <v>18</v>
      </c>
      <c r="B17" s="1"/>
      <c r="C17" s="5" t="s">
        <v>35</v>
      </c>
      <c r="D17" s="18" t="s">
        <v>36</v>
      </c>
      <c r="E17" s="5">
        <v>50</v>
      </c>
      <c r="F17" s="7">
        <v>70</v>
      </c>
      <c r="G17" s="7">
        <v>70</v>
      </c>
      <c r="H17" s="9">
        <f t="shared" si="0"/>
        <v>3500</v>
      </c>
      <c r="I17" s="5">
        <f t="shared" si="2"/>
        <v>150</v>
      </c>
      <c r="J17" s="63"/>
    </row>
    <row r="18" spans="1:10" x14ac:dyDescent="0.25">
      <c r="A18" s="5" t="s">
        <v>18</v>
      </c>
      <c r="B18" s="1"/>
      <c r="C18" s="5" t="s">
        <v>37</v>
      </c>
      <c r="D18" s="18" t="s">
        <v>38</v>
      </c>
      <c r="E18" s="5">
        <v>50</v>
      </c>
      <c r="F18" s="7">
        <v>70</v>
      </c>
      <c r="G18" s="7">
        <v>70</v>
      </c>
      <c r="H18" s="9">
        <f t="shared" si="0"/>
        <v>3500</v>
      </c>
      <c r="I18" s="5">
        <f t="shared" si="2"/>
        <v>150</v>
      </c>
      <c r="J18" s="63"/>
    </row>
    <row r="19" spans="1:10" x14ac:dyDescent="0.25">
      <c r="A19" s="5"/>
      <c r="B19" s="1"/>
      <c r="C19" s="5"/>
      <c r="D19" s="18"/>
      <c r="E19" s="13" t="s">
        <v>16</v>
      </c>
      <c r="F19" s="14"/>
      <c r="G19" s="15"/>
      <c r="H19" s="16">
        <f>SUM(H8:H18)</f>
        <v>160000</v>
      </c>
      <c r="I19" s="10"/>
      <c r="J19" s="64"/>
    </row>
    <row r="20" spans="1:10" x14ac:dyDescent="0.25">
      <c r="A20" s="5"/>
      <c r="B20" s="1">
        <v>3</v>
      </c>
      <c r="C20" s="1">
        <v>1</v>
      </c>
      <c r="D20" s="17" t="s">
        <v>39</v>
      </c>
      <c r="E20" s="5"/>
      <c r="F20" s="7"/>
      <c r="G20" s="8"/>
      <c r="H20" s="9"/>
      <c r="I20" s="10"/>
      <c r="J20" s="62"/>
    </row>
    <row r="21" spans="1:10" x14ac:dyDescent="0.25">
      <c r="A21" s="5" t="s">
        <v>40</v>
      </c>
      <c r="B21" s="1"/>
      <c r="C21" s="5" t="s">
        <v>12</v>
      </c>
      <c r="D21" s="20" t="s">
        <v>41</v>
      </c>
      <c r="E21" s="5">
        <v>40</v>
      </c>
      <c r="F21" s="7">
        <v>600</v>
      </c>
      <c r="G21" s="8"/>
      <c r="H21" s="9">
        <f t="shared" si="0"/>
        <v>24000</v>
      </c>
      <c r="I21" s="5">
        <f t="shared" ref="I21" si="3">E21*3</f>
        <v>120</v>
      </c>
      <c r="J21" s="63"/>
    </row>
    <row r="22" spans="1:10" x14ac:dyDescent="0.25">
      <c r="A22" s="5"/>
      <c r="B22" s="1"/>
      <c r="C22" s="1"/>
      <c r="D22" s="18"/>
      <c r="E22" s="13" t="s">
        <v>16</v>
      </c>
      <c r="F22" s="14"/>
      <c r="G22" s="15"/>
      <c r="H22" s="16">
        <f>SUM(H20:H21)</f>
        <v>24000</v>
      </c>
      <c r="I22" s="10"/>
      <c r="J22" s="64"/>
    </row>
    <row r="23" spans="1:10" x14ac:dyDescent="0.25">
      <c r="A23" s="21" t="s">
        <v>42</v>
      </c>
      <c r="B23" s="22"/>
      <c r="C23" s="23"/>
      <c r="D23" s="24"/>
      <c r="E23" s="23"/>
      <c r="F23" s="23"/>
      <c r="G23" s="25"/>
      <c r="H23" s="26"/>
      <c r="I23" s="27"/>
      <c r="J23" s="65"/>
    </row>
    <row r="24" spans="1:10" x14ac:dyDescent="0.25">
      <c r="A24" s="5"/>
      <c r="B24" s="1">
        <v>4</v>
      </c>
      <c r="C24" s="1">
        <v>1</v>
      </c>
      <c r="D24" s="17" t="s">
        <v>43</v>
      </c>
      <c r="E24" s="5"/>
      <c r="F24" s="7"/>
      <c r="G24" s="8"/>
      <c r="H24" s="9"/>
      <c r="I24" s="10"/>
      <c r="J24" s="62"/>
    </row>
    <row r="25" spans="1:10" ht="30" x14ac:dyDescent="0.25">
      <c r="A25" s="5" t="s">
        <v>44</v>
      </c>
      <c r="B25" s="1"/>
      <c r="C25" s="5" t="s">
        <v>12</v>
      </c>
      <c r="D25" s="18" t="s">
        <v>45</v>
      </c>
      <c r="E25" s="5">
        <v>450</v>
      </c>
      <c r="F25" s="7">
        <v>45</v>
      </c>
      <c r="G25" s="7">
        <v>45</v>
      </c>
      <c r="H25" s="9">
        <f t="shared" ref="H25" si="4">E25*F25</f>
        <v>20250</v>
      </c>
      <c r="I25" s="5">
        <f t="shared" ref="I25:I29" si="5">E25*3</f>
        <v>1350</v>
      </c>
      <c r="J25" s="63"/>
    </row>
    <row r="26" spans="1:10" ht="30" x14ac:dyDescent="0.25">
      <c r="A26" s="5" t="s">
        <v>44</v>
      </c>
      <c r="B26" s="1"/>
      <c r="C26" s="5" t="s">
        <v>14</v>
      </c>
      <c r="D26" s="18" t="s">
        <v>46</v>
      </c>
      <c r="E26" s="5">
        <v>750</v>
      </c>
      <c r="F26" s="7">
        <v>45</v>
      </c>
      <c r="G26" s="7">
        <v>45</v>
      </c>
      <c r="H26" s="9">
        <f t="shared" si="0"/>
        <v>33750</v>
      </c>
      <c r="I26" s="5">
        <f t="shared" si="5"/>
        <v>2250</v>
      </c>
      <c r="J26" s="63"/>
    </row>
    <row r="27" spans="1:10" ht="30" x14ac:dyDescent="0.25">
      <c r="A27" s="5" t="s">
        <v>44</v>
      </c>
      <c r="B27" s="1"/>
      <c r="C27" s="5" t="s">
        <v>21</v>
      </c>
      <c r="D27" s="18" t="s">
        <v>47</v>
      </c>
      <c r="E27" s="5">
        <v>250</v>
      </c>
      <c r="F27" s="7">
        <v>45</v>
      </c>
      <c r="G27" s="7">
        <v>45</v>
      </c>
      <c r="H27" s="9">
        <f t="shared" si="0"/>
        <v>11250</v>
      </c>
      <c r="I27" s="5">
        <f t="shared" si="5"/>
        <v>750</v>
      </c>
      <c r="J27" s="63"/>
    </row>
    <row r="28" spans="1:10" ht="45" x14ac:dyDescent="0.25">
      <c r="A28" s="5" t="s">
        <v>44</v>
      </c>
      <c r="B28" s="1"/>
      <c r="C28" s="5" t="s">
        <v>23</v>
      </c>
      <c r="D28" s="18" t="s">
        <v>48</v>
      </c>
      <c r="E28" s="5">
        <v>522</v>
      </c>
      <c r="F28" s="7">
        <v>45</v>
      </c>
      <c r="G28" s="7">
        <v>45</v>
      </c>
      <c r="H28" s="9">
        <f t="shared" si="0"/>
        <v>23490</v>
      </c>
      <c r="I28" s="5">
        <f t="shared" si="5"/>
        <v>1566</v>
      </c>
      <c r="J28" s="63"/>
    </row>
    <row r="29" spans="1:10" ht="30" x14ac:dyDescent="0.25">
      <c r="A29" s="5" t="s">
        <v>44</v>
      </c>
      <c r="B29" s="1"/>
      <c r="C29" s="5" t="s">
        <v>25</v>
      </c>
      <c r="D29" s="18" t="s">
        <v>49</v>
      </c>
      <c r="E29" s="5">
        <v>250</v>
      </c>
      <c r="F29" s="7">
        <v>45</v>
      </c>
      <c r="G29" s="7">
        <v>45</v>
      </c>
      <c r="H29" s="9">
        <f t="shared" si="0"/>
        <v>11250</v>
      </c>
      <c r="I29" s="5">
        <f t="shared" si="5"/>
        <v>750</v>
      </c>
      <c r="J29" s="63"/>
    </row>
    <row r="30" spans="1:10" x14ac:dyDescent="0.25">
      <c r="A30" s="5"/>
      <c r="B30" s="1"/>
      <c r="C30" s="5"/>
      <c r="D30" s="18"/>
      <c r="E30" s="13" t="s">
        <v>16</v>
      </c>
      <c r="F30" s="14"/>
      <c r="G30" s="15"/>
      <c r="H30" s="16">
        <f>SUM(H25:H29)</f>
        <v>99990</v>
      </c>
      <c r="I30" s="10"/>
      <c r="J30" s="64"/>
    </row>
    <row r="31" spans="1:10" x14ac:dyDescent="0.25">
      <c r="A31" s="5"/>
      <c r="B31" s="1">
        <v>5</v>
      </c>
      <c r="C31" s="1">
        <v>1</v>
      </c>
      <c r="D31" s="17" t="s">
        <v>50</v>
      </c>
      <c r="E31" s="5"/>
      <c r="F31" s="7"/>
      <c r="G31" s="8"/>
      <c r="H31" s="9"/>
      <c r="I31" s="10"/>
      <c r="J31" s="62"/>
    </row>
    <row r="32" spans="1:10" ht="30" x14ac:dyDescent="0.25">
      <c r="A32" s="5" t="s">
        <v>51</v>
      </c>
      <c r="B32" s="1"/>
      <c r="C32" s="5" t="s">
        <v>12</v>
      </c>
      <c r="D32" s="20" t="s">
        <v>52</v>
      </c>
      <c r="E32" s="19">
        <v>550</v>
      </c>
      <c r="F32" s="7">
        <v>90</v>
      </c>
      <c r="G32" s="8"/>
      <c r="H32" s="9">
        <f t="shared" ref="H32" si="6">E32*F32</f>
        <v>49500</v>
      </c>
      <c r="I32" s="5">
        <f t="shared" ref="I32" si="7">E32*3</f>
        <v>1650</v>
      </c>
      <c r="J32" s="63"/>
    </row>
    <row r="33" spans="1:10" x14ac:dyDescent="0.25">
      <c r="A33" s="5"/>
      <c r="B33" s="1"/>
      <c r="C33" s="5"/>
      <c r="D33" s="28"/>
      <c r="E33" s="13" t="s">
        <v>16</v>
      </c>
      <c r="F33" s="14"/>
      <c r="G33" s="15"/>
      <c r="H33" s="16">
        <f>SUM(H32)</f>
        <v>49500</v>
      </c>
      <c r="I33" s="10"/>
      <c r="J33" s="64"/>
    </row>
    <row r="34" spans="1:10" x14ac:dyDescent="0.25">
      <c r="A34" s="5"/>
      <c r="B34" s="1">
        <v>6</v>
      </c>
      <c r="C34" s="1">
        <v>1</v>
      </c>
      <c r="D34" s="29" t="s">
        <v>53</v>
      </c>
      <c r="E34" s="1"/>
      <c r="F34" s="1"/>
      <c r="G34" s="30"/>
      <c r="H34" s="31"/>
      <c r="I34" s="10"/>
      <c r="J34" s="62"/>
    </row>
    <row r="35" spans="1:10" x14ac:dyDescent="0.25">
      <c r="A35" s="5" t="s">
        <v>44</v>
      </c>
      <c r="B35" s="1"/>
      <c r="C35" s="5" t="s">
        <v>12</v>
      </c>
      <c r="D35" s="20" t="s">
        <v>54</v>
      </c>
      <c r="E35" s="5">
        <v>100</v>
      </c>
      <c r="F35" s="7">
        <v>120</v>
      </c>
      <c r="G35" s="8"/>
      <c r="H35" s="9">
        <f t="shared" ref="H35:H36" si="8">E35*F35</f>
        <v>12000</v>
      </c>
      <c r="I35" s="5">
        <f t="shared" ref="I35:I36" si="9">E35*3</f>
        <v>300</v>
      </c>
      <c r="J35" s="63"/>
    </row>
    <row r="36" spans="1:10" x14ac:dyDescent="0.25">
      <c r="A36" s="5" t="s">
        <v>44</v>
      </c>
      <c r="B36" s="1"/>
      <c r="C36" s="5" t="s">
        <v>14</v>
      </c>
      <c r="D36" s="20" t="s">
        <v>55</v>
      </c>
      <c r="E36" s="5">
        <v>100</v>
      </c>
      <c r="F36" s="7">
        <v>120</v>
      </c>
      <c r="G36" s="8"/>
      <c r="H36" s="9">
        <f t="shared" si="8"/>
        <v>12000</v>
      </c>
      <c r="I36" s="5">
        <f t="shared" si="9"/>
        <v>300</v>
      </c>
      <c r="J36" s="63"/>
    </row>
    <row r="37" spans="1:10" x14ac:dyDescent="0.25">
      <c r="A37" s="5"/>
      <c r="B37" s="1"/>
      <c r="C37" s="1"/>
      <c r="D37" s="20"/>
      <c r="E37" s="13" t="s">
        <v>16</v>
      </c>
      <c r="F37" s="14"/>
      <c r="G37" s="15"/>
      <c r="H37" s="16">
        <f>SUM(H35:H36)</f>
        <v>24000</v>
      </c>
      <c r="I37" s="10"/>
      <c r="J37" s="64"/>
    </row>
    <row r="38" spans="1:10" x14ac:dyDescent="0.25">
      <c r="A38" s="21" t="s">
        <v>56</v>
      </c>
      <c r="B38" s="22"/>
      <c r="C38" s="23"/>
      <c r="D38" s="28"/>
      <c r="E38" s="23"/>
      <c r="F38" s="23"/>
      <c r="G38" s="25"/>
      <c r="H38" s="26"/>
      <c r="I38" s="10"/>
      <c r="J38" s="62"/>
    </row>
    <row r="39" spans="1:10" x14ac:dyDescent="0.25">
      <c r="A39" s="5"/>
      <c r="B39" s="1">
        <v>7</v>
      </c>
      <c r="C39" s="1">
        <v>1</v>
      </c>
      <c r="D39" s="29" t="s">
        <v>57</v>
      </c>
      <c r="E39" s="5"/>
      <c r="F39" s="7"/>
      <c r="G39" s="8"/>
      <c r="H39" s="9"/>
      <c r="I39" s="10"/>
      <c r="J39" s="62"/>
    </row>
    <row r="40" spans="1:10" ht="30" x14ac:dyDescent="0.25">
      <c r="A40" s="5" t="s">
        <v>58</v>
      </c>
      <c r="B40" s="1"/>
      <c r="C40" s="5" t="s">
        <v>12</v>
      </c>
      <c r="D40" s="20" t="s">
        <v>59</v>
      </c>
      <c r="E40" s="5">
        <v>50</v>
      </c>
      <c r="F40" s="7">
        <v>660</v>
      </c>
      <c r="G40" s="8"/>
      <c r="H40" s="9">
        <f t="shared" si="0"/>
        <v>33000</v>
      </c>
      <c r="I40" s="5">
        <f t="shared" ref="I40:I42" si="10">E40*3</f>
        <v>150</v>
      </c>
      <c r="J40" s="63"/>
    </row>
    <row r="41" spans="1:10" ht="30" x14ac:dyDescent="0.25">
      <c r="A41" s="5" t="s">
        <v>58</v>
      </c>
      <c r="B41" s="1"/>
      <c r="C41" s="5" t="s">
        <v>14</v>
      </c>
      <c r="D41" s="20" t="s">
        <v>60</v>
      </c>
      <c r="E41" s="5">
        <v>100</v>
      </c>
      <c r="F41" s="7">
        <v>660</v>
      </c>
      <c r="G41" s="8"/>
      <c r="H41" s="9">
        <f t="shared" si="0"/>
        <v>66000</v>
      </c>
      <c r="I41" s="5">
        <f t="shared" si="10"/>
        <v>300</v>
      </c>
      <c r="J41" s="63"/>
    </row>
    <row r="42" spans="1:10" ht="30" x14ac:dyDescent="0.25">
      <c r="A42" s="5" t="s">
        <v>58</v>
      </c>
      <c r="B42" s="1"/>
      <c r="C42" s="5" t="s">
        <v>21</v>
      </c>
      <c r="D42" s="20" t="s">
        <v>61</v>
      </c>
      <c r="E42" s="5">
        <v>100</v>
      </c>
      <c r="F42" s="7">
        <v>660</v>
      </c>
      <c r="G42" s="8"/>
      <c r="H42" s="9">
        <f t="shared" si="0"/>
        <v>66000</v>
      </c>
      <c r="I42" s="5">
        <f t="shared" si="10"/>
        <v>300</v>
      </c>
      <c r="J42" s="63"/>
    </row>
    <row r="43" spans="1:10" x14ac:dyDescent="0.25">
      <c r="A43" s="5"/>
      <c r="B43" s="1"/>
      <c r="C43" s="1"/>
      <c r="D43" s="18"/>
      <c r="E43" s="13" t="s">
        <v>16</v>
      </c>
      <c r="F43" s="14"/>
      <c r="G43" s="15"/>
      <c r="H43" s="16">
        <f>SUM(H40:H42)</f>
        <v>165000</v>
      </c>
      <c r="I43" s="10"/>
      <c r="J43" s="64"/>
    </row>
    <row r="44" spans="1:10" ht="30" x14ac:dyDescent="0.25">
      <c r="A44" s="5"/>
      <c r="B44" s="1">
        <v>8</v>
      </c>
      <c r="C44" s="1">
        <v>1</v>
      </c>
      <c r="D44" s="17" t="s">
        <v>62</v>
      </c>
      <c r="E44" s="1"/>
      <c r="F44" s="1"/>
      <c r="G44" s="30"/>
      <c r="H44" s="31"/>
      <c r="I44" s="10"/>
      <c r="J44" s="62"/>
    </row>
    <row r="45" spans="1:10" ht="30" x14ac:dyDescent="0.25">
      <c r="A45" s="5" t="s">
        <v>44</v>
      </c>
      <c r="B45" s="1"/>
      <c r="C45" s="5" t="s">
        <v>12</v>
      </c>
      <c r="D45" s="18" t="s">
        <v>63</v>
      </c>
      <c r="E45" s="5">
        <v>1300</v>
      </c>
      <c r="F45" s="7">
        <v>90</v>
      </c>
      <c r="G45" s="8"/>
      <c r="H45" s="9">
        <f t="shared" si="0"/>
        <v>117000</v>
      </c>
      <c r="I45" s="5">
        <f t="shared" ref="I45:I46" si="11">E45*3</f>
        <v>3900</v>
      </c>
      <c r="J45" s="63"/>
    </row>
    <row r="46" spans="1:10" x14ac:dyDescent="0.25">
      <c r="A46" s="5" t="s">
        <v>44</v>
      </c>
      <c r="B46" s="1"/>
      <c r="C46" s="5" t="s">
        <v>14</v>
      </c>
      <c r="D46" s="18" t="s">
        <v>64</v>
      </c>
      <c r="E46" s="5">
        <v>1000</v>
      </c>
      <c r="F46" s="7">
        <v>90</v>
      </c>
      <c r="G46" s="8"/>
      <c r="H46" s="9">
        <f t="shared" si="0"/>
        <v>90000</v>
      </c>
      <c r="I46" s="5">
        <f t="shared" si="11"/>
        <v>3000</v>
      </c>
      <c r="J46" s="63"/>
    </row>
    <row r="47" spans="1:10" x14ac:dyDescent="0.25">
      <c r="A47" s="5"/>
      <c r="B47" s="1"/>
      <c r="C47" s="1"/>
      <c r="D47" s="18"/>
      <c r="E47" s="13" t="s">
        <v>16</v>
      </c>
      <c r="F47" s="14"/>
      <c r="G47" s="15"/>
      <c r="H47" s="16">
        <f>SUM(H45:H46)</f>
        <v>207000</v>
      </c>
      <c r="I47" s="10"/>
      <c r="J47" s="64"/>
    </row>
    <row r="48" spans="1:10" x14ac:dyDescent="0.25">
      <c r="A48" s="32"/>
      <c r="B48" s="1">
        <v>9</v>
      </c>
      <c r="C48" s="1">
        <v>1</v>
      </c>
      <c r="D48" s="17" t="s">
        <v>65</v>
      </c>
      <c r="E48" s="1"/>
      <c r="F48" s="1"/>
      <c r="G48" s="30"/>
      <c r="H48" s="31"/>
      <c r="I48" s="10"/>
      <c r="J48" s="62"/>
    </row>
    <row r="49" spans="1:10" ht="30" x14ac:dyDescent="0.25">
      <c r="A49" s="32" t="s">
        <v>66</v>
      </c>
      <c r="B49" s="33"/>
      <c r="C49" s="5" t="s">
        <v>12</v>
      </c>
      <c r="D49" s="34" t="s">
        <v>67</v>
      </c>
      <c r="E49" s="5">
        <v>100</v>
      </c>
      <c r="F49" s="7">
        <v>40</v>
      </c>
      <c r="G49" s="8"/>
      <c r="H49" s="9">
        <f t="shared" si="0"/>
        <v>4000</v>
      </c>
      <c r="I49" s="5">
        <f t="shared" ref="I49:I60" si="12">E49*3</f>
        <v>300</v>
      </c>
      <c r="J49" s="63"/>
    </row>
    <row r="50" spans="1:10" ht="30" x14ac:dyDescent="0.25">
      <c r="A50" s="32" t="s">
        <v>66</v>
      </c>
      <c r="B50" s="33"/>
      <c r="C50" s="5" t="s">
        <v>14</v>
      </c>
      <c r="D50" s="35" t="s">
        <v>68</v>
      </c>
      <c r="E50" s="5">
        <v>100</v>
      </c>
      <c r="F50" s="7">
        <v>40</v>
      </c>
      <c r="G50" s="8"/>
      <c r="H50" s="9">
        <f t="shared" si="0"/>
        <v>4000</v>
      </c>
      <c r="I50" s="5">
        <f t="shared" si="12"/>
        <v>300</v>
      </c>
      <c r="J50" s="63"/>
    </row>
    <row r="51" spans="1:10" x14ac:dyDescent="0.25">
      <c r="A51" s="32" t="s">
        <v>66</v>
      </c>
      <c r="B51" s="33"/>
      <c r="C51" s="5" t="s">
        <v>21</v>
      </c>
      <c r="D51" s="34" t="s">
        <v>69</v>
      </c>
      <c r="E51" s="5">
        <v>200</v>
      </c>
      <c r="F51" s="7">
        <v>40</v>
      </c>
      <c r="G51" s="8"/>
      <c r="H51" s="9">
        <f t="shared" si="0"/>
        <v>8000</v>
      </c>
      <c r="I51" s="5">
        <f t="shared" si="12"/>
        <v>600</v>
      </c>
      <c r="J51" s="63"/>
    </row>
    <row r="52" spans="1:10" x14ac:dyDescent="0.25">
      <c r="A52" s="32" t="s">
        <v>66</v>
      </c>
      <c r="B52" s="33"/>
      <c r="C52" s="5" t="s">
        <v>23</v>
      </c>
      <c r="D52" s="34" t="s">
        <v>70</v>
      </c>
      <c r="E52" s="5">
        <v>200</v>
      </c>
      <c r="F52" s="7">
        <v>40</v>
      </c>
      <c r="G52" s="8"/>
      <c r="H52" s="9">
        <f t="shared" si="0"/>
        <v>8000</v>
      </c>
      <c r="I52" s="5">
        <f t="shared" si="12"/>
        <v>600</v>
      </c>
      <c r="J52" s="63"/>
    </row>
    <row r="53" spans="1:10" x14ac:dyDescent="0.25">
      <c r="A53" s="32" t="s">
        <v>66</v>
      </c>
      <c r="B53" s="33"/>
      <c r="C53" s="5" t="s">
        <v>25</v>
      </c>
      <c r="D53" s="34" t="s">
        <v>71</v>
      </c>
      <c r="E53" s="5">
        <v>400</v>
      </c>
      <c r="F53" s="7">
        <v>40</v>
      </c>
      <c r="G53" s="8"/>
      <c r="H53" s="9">
        <f t="shared" si="0"/>
        <v>16000</v>
      </c>
      <c r="I53" s="5">
        <f t="shared" si="12"/>
        <v>1200</v>
      </c>
      <c r="J53" s="63"/>
    </row>
    <row r="54" spans="1:10" x14ac:dyDescent="0.25">
      <c r="A54" s="32" t="s">
        <v>66</v>
      </c>
      <c r="B54" s="33"/>
      <c r="C54" s="5" t="s">
        <v>27</v>
      </c>
      <c r="D54" s="34" t="s">
        <v>72</v>
      </c>
      <c r="E54" s="5">
        <v>400</v>
      </c>
      <c r="F54" s="7">
        <v>40</v>
      </c>
      <c r="G54" s="8"/>
      <c r="H54" s="9">
        <f t="shared" si="0"/>
        <v>16000</v>
      </c>
      <c r="I54" s="5">
        <f t="shared" si="12"/>
        <v>1200</v>
      </c>
      <c r="J54" s="63"/>
    </row>
    <row r="55" spans="1:10" ht="30" x14ac:dyDescent="0.25">
      <c r="A55" s="32" t="s">
        <v>66</v>
      </c>
      <c r="B55" s="33"/>
      <c r="C55" s="5" t="s">
        <v>29</v>
      </c>
      <c r="D55" s="34" t="s">
        <v>73</v>
      </c>
      <c r="E55" s="5">
        <v>100</v>
      </c>
      <c r="F55" s="7">
        <v>45</v>
      </c>
      <c r="G55" s="8"/>
      <c r="H55" s="9">
        <f t="shared" si="0"/>
        <v>4500</v>
      </c>
      <c r="I55" s="5">
        <f t="shared" si="12"/>
        <v>300</v>
      </c>
      <c r="J55" s="63"/>
    </row>
    <row r="56" spans="1:10" ht="30" x14ac:dyDescent="0.25">
      <c r="A56" s="32" t="s">
        <v>66</v>
      </c>
      <c r="B56" s="33"/>
      <c r="C56" s="5" t="s">
        <v>31</v>
      </c>
      <c r="D56" s="34" t="s">
        <v>74</v>
      </c>
      <c r="E56" s="5">
        <v>150</v>
      </c>
      <c r="F56" s="7">
        <v>45</v>
      </c>
      <c r="G56" s="8"/>
      <c r="H56" s="9">
        <f t="shared" si="0"/>
        <v>6750</v>
      </c>
      <c r="I56" s="5">
        <f t="shared" si="12"/>
        <v>450</v>
      </c>
      <c r="J56" s="63"/>
    </row>
    <row r="57" spans="1:10" ht="30" x14ac:dyDescent="0.25">
      <c r="A57" s="32" t="s">
        <v>66</v>
      </c>
      <c r="B57" s="33"/>
      <c r="C57" s="5" t="s">
        <v>33</v>
      </c>
      <c r="D57" s="34" t="s">
        <v>75</v>
      </c>
      <c r="E57" s="5">
        <v>150</v>
      </c>
      <c r="F57" s="7">
        <v>45</v>
      </c>
      <c r="G57" s="8"/>
      <c r="H57" s="9">
        <f t="shared" si="0"/>
        <v>6750</v>
      </c>
      <c r="I57" s="5">
        <f t="shared" si="12"/>
        <v>450</v>
      </c>
      <c r="J57" s="63"/>
    </row>
    <row r="58" spans="1:10" ht="30" x14ac:dyDescent="0.25">
      <c r="A58" s="32" t="s">
        <v>66</v>
      </c>
      <c r="B58" s="33"/>
      <c r="C58" s="5" t="s">
        <v>35</v>
      </c>
      <c r="D58" s="34" t="s">
        <v>76</v>
      </c>
      <c r="E58" s="5">
        <v>150</v>
      </c>
      <c r="F58" s="7">
        <v>45</v>
      </c>
      <c r="G58" s="8"/>
      <c r="H58" s="9">
        <f t="shared" si="0"/>
        <v>6750</v>
      </c>
      <c r="I58" s="5">
        <f t="shared" si="12"/>
        <v>450</v>
      </c>
      <c r="J58" s="63"/>
    </row>
    <row r="59" spans="1:10" ht="30" x14ac:dyDescent="0.25">
      <c r="A59" s="32" t="s">
        <v>66</v>
      </c>
      <c r="B59" s="33"/>
      <c r="C59" s="5" t="s">
        <v>37</v>
      </c>
      <c r="D59" s="34" t="s">
        <v>77</v>
      </c>
      <c r="E59" s="5">
        <v>150</v>
      </c>
      <c r="F59" s="7">
        <v>45</v>
      </c>
      <c r="G59" s="8"/>
      <c r="H59" s="9">
        <f t="shared" si="0"/>
        <v>6750</v>
      </c>
      <c r="I59" s="5">
        <f t="shared" si="12"/>
        <v>450</v>
      </c>
      <c r="J59" s="63"/>
    </row>
    <row r="60" spans="1:10" ht="30" x14ac:dyDescent="0.25">
      <c r="A60" s="32" t="s">
        <v>66</v>
      </c>
      <c r="B60" s="33"/>
      <c r="C60" s="5" t="s">
        <v>78</v>
      </c>
      <c r="D60" s="34" t="s">
        <v>79</v>
      </c>
      <c r="E60" s="5">
        <v>150</v>
      </c>
      <c r="F60" s="7">
        <v>45</v>
      </c>
      <c r="G60" s="8"/>
      <c r="H60" s="9">
        <f t="shared" si="0"/>
        <v>6750</v>
      </c>
      <c r="I60" s="5">
        <f t="shared" si="12"/>
        <v>450</v>
      </c>
      <c r="J60" s="63"/>
    </row>
    <row r="61" spans="1:10" x14ac:dyDescent="0.25">
      <c r="A61" s="36"/>
      <c r="B61" s="33"/>
      <c r="C61" s="5"/>
      <c r="D61" s="18"/>
      <c r="E61" s="13" t="s">
        <v>16</v>
      </c>
      <c r="F61" s="14"/>
      <c r="G61" s="15"/>
      <c r="H61" s="16">
        <f>SUM(H49:H60)</f>
        <v>94250</v>
      </c>
      <c r="I61" s="10"/>
      <c r="J61" s="64"/>
    </row>
    <row r="62" spans="1:10" x14ac:dyDescent="0.25">
      <c r="A62" s="5"/>
      <c r="B62" s="1">
        <v>10</v>
      </c>
      <c r="C62" s="1">
        <v>1</v>
      </c>
      <c r="D62" s="17" t="s">
        <v>80</v>
      </c>
      <c r="E62" s="1"/>
      <c r="F62" s="1"/>
      <c r="G62" s="30"/>
      <c r="H62" s="31"/>
      <c r="I62" s="10"/>
      <c r="J62" s="62"/>
    </row>
    <row r="63" spans="1:10" x14ac:dyDescent="0.25">
      <c r="A63" s="5" t="s">
        <v>44</v>
      </c>
      <c r="B63" s="1"/>
      <c r="C63" s="5" t="s">
        <v>14</v>
      </c>
      <c r="D63" s="18" t="s">
        <v>81</v>
      </c>
      <c r="E63" s="5">
        <v>50</v>
      </c>
      <c r="F63" s="7">
        <v>120</v>
      </c>
      <c r="G63" s="8"/>
      <c r="H63" s="9">
        <f>E63*F63</f>
        <v>6000</v>
      </c>
      <c r="I63" s="5">
        <f t="shared" ref="I63:I64" si="13">E63*3</f>
        <v>150</v>
      </c>
      <c r="J63" s="63"/>
    </row>
    <row r="64" spans="1:10" x14ac:dyDescent="0.25">
      <c r="A64" s="5" t="s">
        <v>44</v>
      </c>
      <c r="B64" s="1"/>
      <c r="C64" s="5" t="s">
        <v>14</v>
      </c>
      <c r="D64" s="18" t="s">
        <v>82</v>
      </c>
      <c r="E64" s="5">
        <v>50</v>
      </c>
      <c r="F64" s="7">
        <v>120</v>
      </c>
      <c r="G64" s="8"/>
      <c r="H64" s="9">
        <f>E64*F64</f>
        <v>6000</v>
      </c>
      <c r="I64" s="5">
        <f t="shared" si="13"/>
        <v>150</v>
      </c>
      <c r="J64" s="63"/>
    </row>
    <row r="65" spans="1:10" x14ac:dyDescent="0.25">
      <c r="A65" s="36"/>
      <c r="B65" s="33"/>
      <c r="C65" s="1"/>
      <c r="D65" s="18"/>
      <c r="E65" s="13" t="s">
        <v>16</v>
      </c>
      <c r="F65" s="14"/>
      <c r="G65" s="15"/>
      <c r="H65" s="16">
        <f>SUM(H63:H64)</f>
        <v>12000</v>
      </c>
      <c r="I65" s="10"/>
      <c r="J65" s="64"/>
    </row>
    <row r="66" spans="1:10" x14ac:dyDescent="0.25">
      <c r="A66" s="21" t="s">
        <v>83</v>
      </c>
      <c r="B66" s="37"/>
      <c r="C66" s="23"/>
      <c r="D66" s="24"/>
      <c r="E66" s="23"/>
      <c r="F66" s="23"/>
      <c r="G66" s="25"/>
      <c r="H66" s="26"/>
      <c r="I66" s="10"/>
      <c r="J66" s="62"/>
    </row>
    <row r="67" spans="1:10" x14ac:dyDescent="0.25">
      <c r="A67" s="19"/>
      <c r="B67" s="1">
        <v>11</v>
      </c>
      <c r="C67" s="1">
        <v>1</v>
      </c>
      <c r="D67" s="17" t="s">
        <v>84</v>
      </c>
      <c r="E67" s="1"/>
      <c r="F67" s="1"/>
      <c r="G67" s="30"/>
      <c r="H67" s="31"/>
      <c r="I67" s="10"/>
      <c r="J67" s="62"/>
    </row>
    <row r="68" spans="1:10" x14ac:dyDescent="0.25">
      <c r="A68" s="19" t="s">
        <v>85</v>
      </c>
      <c r="B68" s="33"/>
      <c r="C68" s="5" t="s">
        <v>12</v>
      </c>
      <c r="D68" s="18" t="s">
        <v>86</v>
      </c>
      <c r="E68" s="5">
        <v>10</v>
      </c>
      <c r="F68" s="7">
        <v>280</v>
      </c>
      <c r="G68" s="8"/>
      <c r="H68" s="9">
        <f>E68*F68</f>
        <v>2800</v>
      </c>
      <c r="I68" s="5">
        <f t="shared" ref="I68:I74" si="14">E68*3</f>
        <v>30</v>
      </c>
      <c r="J68" s="63"/>
    </row>
    <row r="69" spans="1:10" x14ac:dyDescent="0.25">
      <c r="A69" s="19" t="s">
        <v>85</v>
      </c>
      <c r="B69" s="38"/>
      <c r="C69" s="5" t="s">
        <v>14</v>
      </c>
      <c r="D69" s="18" t="s">
        <v>87</v>
      </c>
      <c r="E69" s="5">
        <v>10</v>
      </c>
      <c r="F69" s="7">
        <v>280</v>
      </c>
      <c r="G69" s="8"/>
      <c r="H69" s="9">
        <f>E69*F69</f>
        <v>2800</v>
      </c>
      <c r="I69" s="5">
        <f t="shared" si="14"/>
        <v>30</v>
      </c>
      <c r="J69" s="63"/>
    </row>
    <row r="70" spans="1:10" x14ac:dyDescent="0.25">
      <c r="A70" s="19" t="s">
        <v>85</v>
      </c>
      <c r="B70" s="33"/>
      <c r="C70" s="5" t="s">
        <v>21</v>
      </c>
      <c r="D70" s="18" t="s">
        <v>88</v>
      </c>
      <c r="E70" s="5">
        <v>10</v>
      </c>
      <c r="F70" s="7">
        <v>280</v>
      </c>
      <c r="G70" s="8"/>
      <c r="H70" s="9">
        <f t="shared" ref="H70:H74" si="15">E70*F70</f>
        <v>2800</v>
      </c>
      <c r="I70" s="5">
        <f t="shared" si="14"/>
        <v>30</v>
      </c>
      <c r="J70" s="63"/>
    </row>
    <row r="71" spans="1:10" x14ac:dyDescent="0.25">
      <c r="A71" s="19" t="s">
        <v>85</v>
      </c>
      <c r="B71" s="33"/>
      <c r="C71" s="5" t="s">
        <v>23</v>
      </c>
      <c r="D71" s="18" t="s">
        <v>89</v>
      </c>
      <c r="E71" s="5">
        <v>10</v>
      </c>
      <c r="F71" s="7">
        <v>381</v>
      </c>
      <c r="G71" s="8"/>
      <c r="H71" s="9">
        <f t="shared" si="15"/>
        <v>3810</v>
      </c>
      <c r="I71" s="5">
        <f t="shared" si="14"/>
        <v>30</v>
      </c>
      <c r="J71" s="63"/>
    </row>
    <row r="72" spans="1:10" x14ac:dyDescent="0.25">
      <c r="A72" s="19" t="s">
        <v>85</v>
      </c>
      <c r="B72" s="33"/>
      <c r="C72" s="5" t="s">
        <v>25</v>
      </c>
      <c r="D72" s="18" t="s">
        <v>90</v>
      </c>
      <c r="E72" s="5">
        <v>5</v>
      </c>
      <c r="F72" s="7">
        <v>465</v>
      </c>
      <c r="G72" s="8"/>
      <c r="H72" s="9">
        <f t="shared" si="15"/>
        <v>2325</v>
      </c>
      <c r="I72" s="5">
        <f t="shared" si="14"/>
        <v>15</v>
      </c>
      <c r="J72" s="63"/>
    </row>
    <row r="73" spans="1:10" x14ac:dyDescent="0.25">
      <c r="A73" s="19" t="s">
        <v>85</v>
      </c>
      <c r="B73" s="33"/>
      <c r="C73" s="5" t="s">
        <v>27</v>
      </c>
      <c r="D73" s="18" t="s">
        <v>91</v>
      </c>
      <c r="E73" s="5">
        <v>5</v>
      </c>
      <c r="F73" s="7">
        <v>465</v>
      </c>
      <c r="G73" s="8"/>
      <c r="H73" s="9">
        <f t="shared" si="15"/>
        <v>2325</v>
      </c>
      <c r="I73" s="5">
        <f t="shared" si="14"/>
        <v>15</v>
      </c>
      <c r="J73" s="63"/>
    </row>
    <row r="74" spans="1:10" x14ac:dyDescent="0.25">
      <c r="A74" s="19" t="s">
        <v>85</v>
      </c>
      <c r="B74" s="33"/>
      <c r="C74" s="5" t="s">
        <v>29</v>
      </c>
      <c r="D74" s="18" t="s">
        <v>91</v>
      </c>
      <c r="E74" s="5">
        <v>5</v>
      </c>
      <c r="F74" s="7">
        <v>522</v>
      </c>
      <c r="G74" s="8"/>
      <c r="H74" s="9">
        <f t="shared" si="15"/>
        <v>2610</v>
      </c>
      <c r="I74" s="5">
        <f t="shared" si="14"/>
        <v>15</v>
      </c>
      <c r="J74" s="63"/>
    </row>
    <row r="75" spans="1:10" x14ac:dyDescent="0.25">
      <c r="A75" s="36"/>
      <c r="B75" s="33"/>
      <c r="C75" s="1"/>
      <c r="D75" s="18"/>
      <c r="E75" s="13" t="s">
        <v>16</v>
      </c>
      <c r="F75" s="14"/>
      <c r="G75" s="15"/>
      <c r="H75" s="16">
        <f>SUM(H68:H74)</f>
        <v>19470</v>
      </c>
      <c r="I75" s="39"/>
      <c r="J75" s="64"/>
    </row>
    <row r="76" spans="1:10" x14ac:dyDescent="0.25">
      <c r="A76" s="21" t="s">
        <v>92</v>
      </c>
      <c r="B76" s="22"/>
      <c r="C76" s="23"/>
      <c r="D76" s="24"/>
      <c r="E76" s="23"/>
      <c r="F76" s="23"/>
      <c r="G76" s="25"/>
      <c r="H76" s="26"/>
      <c r="I76" s="10"/>
      <c r="J76" s="62"/>
    </row>
    <row r="77" spans="1:10" x14ac:dyDescent="0.25">
      <c r="A77" s="5"/>
      <c r="B77" s="40">
        <v>12</v>
      </c>
      <c r="C77" s="40">
        <v>1</v>
      </c>
      <c r="D77" s="17" t="s">
        <v>93</v>
      </c>
      <c r="E77" s="12"/>
      <c r="F77" s="12"/>
      <c r="G77" s="41"/>
      <c r="H77" s="42"/>
      <c r="I77" s="10"/>
      <c r="J77" s="62"/>
    </row>
    <row r="78" spans="1:10" ht="30" x14ac:dyDescent="0.25">
      <c r="A78" s="5" t="s">
        <v>44</v>
      </c>
      <c r="B78" s="1"/>
      <c r="C78" s="5" t="s">
        <v>12</v>
      </c>
      <c r="D78" s="18" t="s">
        <v>94</v>
      </c>
      <c r="E78" s="5">
        <v>500</v>
      </c>
      <c r="F78" s="7">
        <v>60</v>
      </c>
      <c r="G78" s="8"/>
      <c r="H78" s="9">
        <f>E78*F78</f>
        <v>30000</v>
      </c>
      <c r="I78" s="5">
        <f t="shared" ref="I78" si="16">E78*3</f>
        <v>1500</v>
      </c>
      <c r="J78" s="63"/>
    </row>
    <row r="79" spans="1:10" x14ac:dyDescent="0.25">
      <c r="A79" s="5"/>
      <c r="B79" s="1"/>
      <c r="C79" s="1"/>
      <c r="D79" s="18"/>
      <c r="E79" s="13" t="s">
        <v>16</v>
      </c>
      <c r="F79" s="14"/>
      <c r="G79" s="15"/>
      <c r="H79" s="16">
        <f>SUM(H78)</f>
        <v>30000</v>
      </c>
      <c r="I79" s="10"/>
      <c r="J79" s="64"/>
    </row>
    <row r="80" spans="1:10" x14ac:dyDescent="0.25">
      <c r="A80" s="5"/>
      <c r="B80" s="40">
        <v>13</v>
      </c>
      <c r="C80" s="12">
        <v>1</v>
      </c>
      <c r="D80" s="17" t="s">
        <v>95</v>
      </c>
      <c r="E80" s="12"/>
      <c r="F80" s="12"/>
      <c r="G80" s="41"/>
      <c r="H80" s="42"/>
      <c r="I80" s="10"/>
      <c r="J80" s="62"/>
    </row>
    <row r="81" spans="1:10" x14ac:dyDescent="0.25">
      <c r="A81" s="5" t="s">
        <v>44</v>
      </c>
      <c r="B81" s="1"/>
      <c r="C81" s="5" t="s">
        <v>12</v>
      </c>
      <c r="D81" s="18" t="s">
        <v>96</v>
      </c>
      <c r="E81" s="5">
        <v>100</v>
      </c>
      <c r="F81" s="7">
        <v>90</v>
      </c>
      <c r="G81" s="8"/>
      <c r="H81" s="9">
        <f>E81*F81</f>
        <v>9000</v>
      </c>
      <c r="I81" s="5">
        <f t="shared" ref="I81" si="17">E81*3</f>
        <v>300</v>
      </c>
      <c r="J81" s="63"/>
    </row>
    <row r="82" spans="1:10" x14ac:dyDescent="0.25">
      <c r="A82" s="5"/>
      <c r="B82" s="1"/>
      <c r="C82" s="1"/>
      <c r="D82" s="18"/>
      <c r="E82" s="13" t="s">
        <v>16</v>
      </c>
      <c r="F82" s="14"/>
      <c r="G82" s="15"/>
      <c r="H82" s="16">
        <f>SUM(H81)</f>
        <v>9000</v>
      </c>
      <c r="I82" s="10"/>
      <c r="J82" s="64"/>
    </row>
    <row r="83" spans="1:10" x14ac:dyDescent="0.25">
      <c r="A83" s="21" t="s">
        <v>97</v>
      </c>
      <c r="B83" s="22"/>
      <c r="C83" s="43"/>
      <c r="D83" s="44"/>
      <c r="E83" s="43"/>
      <c r="F83" s="45"/>
      <c r="G83" s="46"/>
      <c r="H83" s="47"/>
      <c r="I83" s="10"/>
      <c r="J83" s="62"/>
    </row>
    <row r="84" spans="1:10" ht="30" x14ac:dyDescent="0.25">
      <c r="A84" s="5"/>
      <c r="B84" s="1">
        <v>14</v>
      </c>
      <c r="C84" s="2">
        <v>1</v>
      </c>
      <c r="D84" s="17" t="s">
        <v>98</v>
      </c>
      <c r="E84" s="5"/>
      <c r="F84" s="7"/>
      <c r="G84" s="8"/>
      <c r="H84" s="9"/>
      <c r="I84" s="10"/>
      <c r="J84" s="62"/>
    </row>
    <row r="85" spans="1:10" x14ac:dyDescent="0.25">
      <c r="A85" s="5" t="s">
        <v>99</v>
      </c>
      <c r="B85" s="1"/>
      <c r="C85" s="19" t="s">
        <v>12</v>
      </c>
      <c r="D85" s="18" t="s">
        <v>100</v>
      </c>
      <c r="E85" s="5">
        <v>100</v>
      </c>
      <c r="F85" s="7">
        <v>40</v>
      </c>
      <c r="G85" s="8"/>
      <c r="H85" s="9">
        <f>E85*F85</f>
        <v>4000</v>
      </c>
      <c r="I85" s="5">
        <f t="shared" ref="I85:I86" si="18">E85*3</f>
        <v>300</v>
      </c>
      <c r="J85" s="63"/>
    </row>
    <row r="86" spans="1:10" x14ac:dyDescent="0.25">
      <c r="A86" s="5" t="s">
        <v>99</v>
      </c>
      <c r="B86" s="1"/>
      <c r="C86" s="19" t="s">
        <v>14</v>
      </c>
      <c r="D86" s="18" t="s">
        <v>101</v>
      </c>
      <c r="E86" s="5">
        <v>100</v>
      </c>
      <c r="F86" s="7">
        <v>50</v>
      </c>
      <c r="G86" s="8"/>
      <c r="H86" s="9">
        <f>E86*F86</f>
        <v>5000</v>
      </c>
      <c r="I86" s="5">
        <f t="shared" si="18"/>
        <v>300</v>
      </c>
      <c r="J86" s="63"/>
    </row>
    <row r="87" spans="1:10" x14ac:dyDescent="0.25">
      <c r="A87" s="5"/>
      <c r="B87" s="1"/>
      <c r="C87" s="19"/>
      <c r="D87" s="18"/>
      <c r="E87" s="13" t="s">
        <v>16</v>
      </c>
      <c r="F87" s="14"/>
      <c r="G87" s="15"/>
      <c r="H87" s="16">
        <f>SUM(H85:H86)</f>
        <v>9000</v>
      </c>
      <c r="I87" s="10"/>
      <c r="J87" s="64"/>
    </row>
    <row r="88" spans="1:10" x14ac:dyDescent="0.25">
      <c r="A88" s="21" t="s">
        <v>102</v>
      </c>
      <c r="B88" s="22"/>
      <c r="C88" s="43"/>
      <c r="D88" s="44"/>
      <c r="E88" s="43"/>
      <c r="F88" s="45"/>
      <c r="G88" s="46"/>
      <c r="H88" s="47"/>
      <c r="I88" s="10"/>
      <c r="J88" s="62"/>
    </row>
    <row r="89" spans="1:10" x14ac:dyDescent="0.25">
      <c r="A89" s="5"/>
      <c r="B89" s="1">
        <v>15</v>
      </c>
      <c r="C89" s="1">
        <v>1</v>
      </c>
      <c r="D89" s="17" t="s">
        <v>103</v>
      </c>
      <c r="E89" s="5"/>
      <c r="F89" s="7"/>
      <c r="G89" s="8"/>
      <c r="H89" s="9"/>
      <c r="I89" s="10"/>
      <c r="J89" s="62"/>
    </row>
    <row r="90" spans="1:10" ht="30" x14ac:dyDescent="0.25">
      <c r="A90" s="5" t="s">
        <v>104</v>
      </c>
      <c r="B90" s="1"/>
      <c r="C90" s="5" t="s">
        <v>12</v>
      </c>
      <c r="D90" s="18" t="s">
        <v>105</v>
      </c>
      <c r="E90" s="5">
        <v>1600</v>
      </c>
      <c r="F90" s="7">
        <v>50</v>
      </c>
      <c r="G90" s="8"/>
      <c r="H90" s="9">
        <f t="shared" si="0"/>
        <v>80000</v>
      </c>
      <c r="I90" s="5">
        <f t="shared" ref="I90" si="19">E90*3</f>
        <v>4800</v>
      </c>
      <c r="J90" s="63"/>
    </row>
    <row r="91" spans="1:10" x14ac:dyDescent="0.25">
      <c r="A91" s="5"/>
      <c r="B91" s="1"/>
      <c r="C91" s="5"/>
      <c r="D91" s="18"/>
      <c r="E91" s="13" t="s">
        <v>16</v>
      </c>
      <c r="F91" s="14"/>
      <c r="G91" s="15"/>
      <c r="H91" s="16">
        <f>SUM(H90)</f>
        <v>80000</v>
      </c>
      <c r="I91" s="10"/>
      <c r="J91" s="64"/>
    </row>
    <row r="92" spans="1:10" x14ac:dyDescent="0.25">
      <c r="A92" s="5"/>
      <c r="B92" s="1">
        <v>16</v>
      </c>
      <c r="C92" s="1">
        <v>1</v>
      </c>
      <c r="D92" s="17" t="s">
        <v>106</v>
      </c>
      <c r="E92" s="5"/>
      <c r="F92" s="7"/>
      <c r="G92" s="8"/>
      <c r="H92" s="9"/>
      <c r="I92" s="10"/>
      <c r="J92" s="62"/>
    </row>
    <row r="93" spans="1:10" ht="30" x14ac:dyDescent="0.25">
      <c r="A93" s="5" t="s">
        <v>104</v>
      </c>
      <c r="B93" s="1"/>
      <c r="C93" s="5" t="s">
        <v>12</v>
      </c>
      <c r="D93" s="18" t="s">
        <v>107</v>
      </c>
      <c r="E93" s="5">
        <v>200</v>
      </c>
      <c r="F93" s="7">
        <v>90</v>
      </c>
      <c r="G93" s="8"/>
      <c r="H93" s="9">
        <f t="shared" ref="H93" si="20">E93*F93</f>
        <v>18000</v>
      </c>
      <c r="I93" s="5">
        <f t="shared" ref="I93" si="21">E93*3</f>
        <v>600</v>
      </c>
      <c r="J93" s="63"/>
    </row>
    <row r="94" spans="1:10" x14ac:dyDescent="0.25">
      <c r="A94" s="5"/>
      <c r="B94" s="1"/>
      <c r="C94" s="5"/>
      <c r="D94" s="18"/>
      <c r="E94" s="13" t="s">
        <v>16</v>
      </c>
      <c r="F94" s="14"/>
      <c r="G94" s="15"/>
      <c r="H94" s="16">
        <f>SUM(H93)</f>
        <v>18000</v>
      </c>
      <c r="I94" s="10"/>
      <c r="J94" s="64"/>
    </row>
    <row r="95" spans="1:10" x14ac:dyDescent="0.25">
      <c r="A95" s="21" t="s">
        <v>108</v>
      </c>
      <c r="B95" s="22"/>
      <c r="C95" s="43"/>
      <c r="D95" s="44"/>
      <c r="E95" s="43"/>
      <c r="F95" s="45"/>
      <c r="G95" s="46"/>
      <c r="H95" s="47"/>
      <c r="I95" s="10"/>
      <c r="J95" s="62"/>
    </row>
    <row r="96" spans="1:10" x14ac:dyDescent="0.25">
      <c r="A96" s="5"/>
      <c r="B96" s="1">
        <v>17</v>
      </c>
      <c r="C96" s="2">
        <v>1</v>
      </c>
      <c r="D96" s="6" t="s">
        <v>109</v>
      </c>
      <c r="E96" s="5"/>
      <c r="F96" s="7"/>
      <c r="G96" s="8"/>
      <c r="H96" s="9"/>
      <c r="I96" s="10"/>
      <c r="J96" s="62"/>
    </row>
    <row r="97" spans="1:10" ht="30" x14ac:dyDescent="0.25">
      <c r="A97" s="5" t="s">
        <v>44</v>
      </c>
      <c r="B97" s="1"/>
      <c r="C97" s="19" t="s">
        <v>12</v>
      </c>
      <c r="D97" s="11" t="s">
        <v>110</v>
      </c>
      <c r="E97" s="5">
        <v>1500</v>
      </c>
      <c r="F97" s="7">
        <v>45</v>
      </c>
      <c r="G97" s="8"/>
      <c r="H97" s="9">
        <f t="shared" ref="H97" si="22">E97*F97</f>
        <v>67500</v>
      </c>
      <c r="I97" s="5">
        <f t="shared" ref="I97:I98" si="23">E97*3</f>
        <v>4500</v>
      </c>
      <c r="J97" s="63"/>
    </row>
    <row r="98" spans="1:10" x14ac:dyDescent="0.25">
      <c r="A98" s="5" t="s">
        <v>44</v>
      </c>
      <c r="B98" s="1"/>
      <c r="C98" s="19" t="s">
        <v>14</v>
      </c>
      <c r="D98" s="18" t="s">
        <v>111</v>
      </c>
      <c r="E98" s="5">
        <v>80</v>
      </c>
      <c r="F98" s="7">
        <v>240</v>
      </c>
      <c r="G98" s="8"/>
      <c r="H98" s="9">
        <f t="shared" si="0"/>
        <v>19200</v>
      </c>
      <c r="I98" s="5">
        <f t="shared" si="23"/>
        <v>240</v>
      </c>
      <c r="J98" s="63"/>
    </row>
    <row r="99" spans="1:10" x14ac:dyDescent="0.25">
      <c r="A99" s="5"/>
      <c r="B99" s="1"/>
      <c r="C99" s="19"/>
      <c r="D99" s="18"/>
      <c r="E99" s="13" t="s">
        <v>16</v>
      </c>
      <c r="F99" s="14"/>
      <c r="G99" s="15"/>
      <c r="H99" s="16">
        <f>SUM(H97:H98)</f>
        <v>86700</v>
      </c>
      <c r="I99" s="10"/>
      <c r="J99" s="64"/>
    </row>
    <row r="100" spans="1:10" x14ac:dyDescent="0.25">
      <c r="A100" s="5"/>
      <c r="B100" s="1">
        <v>18</v>
      </c>
      <c r="C100" s="19">
        <v>1</v>
      </c>
      <c r="D100" s="6" t="s">
        <v>112</v>
      </c>
      <c r="E100" s="1"/>
      <c r="F100" s="1"/>
      <c r="G100" s="30"/>
      <c r="H100" s="31"/>
      <c r="I100" s="10"/>
      <c r="J100" s="62"/>
    </row>
    <row r="101" spans="1:10" ht="30" x14ac:dyDescent="0.25">
      <c r="A101" s="5" t="s">
        <v>44</v>
      </c>
      <c r="B101" s="1"/>
      <c r="C101" s="19" t="s">
        <v>12</v>
      </c>
      <c r="D101" s="11" t="s">
        <v>113</v>
      </c>
      <c r="E101" s="5">
        <v>200</v>
      </c>
      <c r="F101" s="7">
        <v>45</v>
      </c>
      <c r="G101" s="8"/>
      <c r="H101" s="9">
        <f t="shared" ref="H101" si="24">E101*F101</f>
        <v>9000</v>
      </c>
      <c r="I101" s="5">
        <f t="shared" ref="I101" si="25">E101*3</f>
        <v>600</v>
      </c>
      <c r="J101" s="63"/>
    </row>
    <row r="102" spans="1:10" x14ac:dyDescent="0.25">
      <c r="A102" s="5"/>
      <c r="B102" s="1"/>
      <c r="C102" s="2"/>
      <c r="D102" s="6"/>
      <c r="E102" s="13" t="s">
        <v>16</v>
      </c>
      <c r="F102" s="14"/>
      <c r="G102" s="15"/>
      <c r="H102" s="16">
        <f>SUM(H101)</f>
        <v>9000</v>
      </c>
      <c r="I102" s="10"/>
      <c r="J102" s="64"/>
    </row>
    <row r="103" spans="1:10" x14ac:dyDescent="0.25">
      <c r="A103" s="5"/>
      <c r="B103" s="1">
        <v>19</v>
      </c>
      <c r="C103" s="2">
        <v>1</v>
      </c>
      <c r="D103" s="6" t="s">
        <v>114</v>
      </c>
      <c r="E103" s="48"/>
      <c r="F103" s="49"/>
      <c r="G103" s="50"/>
      <c r="H103" s="51"/>
      <c r="I103" s="10"/>
      <c r="J103" s="62"/>
    </row>
    <row r="104" spans="1:10" ht="30" x14ac:dyDescent="0.25">
      <c r="A104" s="5" t="s">
        <v>44</v>
      </c>
      <c r="B104" s="1"/>
      <c r="C104" s="19" t="s">
        <v>12</v>
      </c>
      <c r="D104" s="18" t="s">
        <v>115</v>
      </c>
      <c r="E104" s="5">
        <v>100</v>
      </c>
      <c r="F104" s="7">
        <v>100</v>
      </c>
      <c r="G104" s="8"/>
      <c r="H104" s="9">
        <f t="shared" si="0"/>
        <v>10000</v>
      </c>
      <c r="I104" s="5">
        <f t="shared" ref="I104" si="26">E104*3</f>
        <v>300</v>
      </c>
      <c r="J104" s="63"/>
    </row>
    <row r="105" spans="1:10" x14ac:dyDescent="0.25">
      <c r="A105" s="5"/>
      <c r="B105" s="1"/>
      <c r="C105" s="2"/>
      <c r="D105" s="18"/>
      <c r="E105" s="13" t="s">
        <v>16</v>
      </c>
      <c r="F105" s="14"/>
      <c r="G105" s="15"/>
      <c r="H105" s="16">
        <f>SUM(H104)</f>
        <v>10000</v>
      </c>
      <c r="I105" s="10"/>
      <c r="J105" s="64"/>
    </row>
    <row r="106" spans="1:10" x14ac:dyDescent="0.25">
      <c r="A106" s="5"/>
      <c r="B106" s="1">
        <v>20</v>
      </c>
      <c r="C106" s="2">
        <v>1</v>
      </c>
      <c r="D106" s="6" t="s">
        <v>116</v>
      </c>
      <c r="E106" s="5"/>
      <c r="F106" s="7"/>
      <c r="G106" s="8"/>
      <c r="H106" s="9"/>
      <c r="I106" s="10"/>
      <c r="J106" s="62"/>
    </row>
    <row r="107" spans="1:10" ht="30" x14ac:dyDescent="0.25">
      <c r="A107" s="5" t="s">
        <v>44</v>
      </c>
      <c r="B107" s="1"/>
      <c r="C107" s="19" t="s">
        <v>12</v>
      </c>
      <c r="D107" s="18" t="s">
        <v>117</v>
      </c>
      <c r="E107" s="5">
        <v>100</v>
      </c>
      <c r="F107" s="7">
        <v>50</v>
      </c>
      <c r="G107" s="8"/>
      <c r="H107" s="9">
        <f>E107*F107</f>
        <v>5000</v>
      </c>
      <c r="I107" s="5">
        <f t="shared" ref="I107" si="27">E107*3</f>
        <v>300</v>
      </c>
      <c r="J107" s="63"/>
    </row>
    <row r="108" spans="1:10" x14ac:dyDescent="0.25">
      <c r="A108" s="5"/>
      <c r="B108" s="1"/>
      <c r="C108" s="2"/>
      <c r="D108" s="18"/>
      <c r="E108" s="13" t="s">
        <v>16</v>
      </c>
      <c r="F108" s="14"/>
      <c r="G108" s="15"/>
      <c r="H108" s="16">
        <f>SUM(H107)</f>
        <v>5000</v>
      </c>
      <c r="I108" s="10"/>
      <c r="J108" s="64"/>
    </row>
    <row r="109" spans="1:10" x14ac:dyDescent="0.25">
      <c r="A109" s="21" t="s">
        <v>118</v>
      </c>
      <c r="B109" s="22"/>
      <c r="C109" s="43"/>
      <c r="D109" s="44"/>
      <c r="E109" s="43"/>
      <c r="F109" s="45"/>
      <c r="G109" s="46"/>
      <c r="H109" s="47"/>
      <c r="I109" s="10"/>
      <c r="J109" s="62"/>
    </row>
    <row r="110" spans="1:10" x14ac:dyDescent="0.25">
      <c r="A110" s="5"/>
      <c r="B110" s="1">
        <v>21</v>
      </c>
      <c r="C110" s="1">
        <v>1</v>
      </c>
      <c r="D110" s="17" t="s">
        <v>119</v>
      </c>
      <c r="E110" s="5"/>
      <c r="F110" s="7"/>
      <c r="G110" s="8"/>
      <c r="H110" s="9"/>
      <c r="I110" s="10"/>
      <c r="J110" s="62"/>
    </row>
    <row r="111" spans="1:10" x14ac:dyDescent="0.25">
      <c r="A111" s="5" t="s">
        <v>120</v>
      </c>
      <c r="B111" s="1"/>
      <c r="C111" s="5" t="s">
        <v>12</v>
      </c>
      <c r="D111" s="18" t="s">
        <v>121</v>
      </c>
      <c r="E111" s="5">
        <v>150</v>
      </c>
      <c r="F111" s="7">
        <v>55</v>
      </c>
      <c r="G111" s="8"/>
      <c r="H111" s="9">
        <f t="shared" si="0"/>
        <v>8250</v>
      </c>
      <c r="I111" s="5">
        <f t="shared" ref="I111:I113" si="28">E111*3</f>
        <v>450</v>
      </c>
      <c r="J111" s="63"/>
    </row>
    <row r="112" spans="1:10" x14ac:dyDescent="0.25">
      <c r="A112" s="5" t="s">
        <v>120</v>
      </c>
      <c r="B112" s="1"/>
      <c r="C112" s="5" t="s">
        <v>14</v>
      </c>
      <c r="D112" s="18" t="s">
        <v>122</v>
      </c>
      <c r="E112" s="5">
        <v>1100</v>
      </c>
      <c r="F112" s="7">
        <v>55</v>
      </c>
      <c r="G112" s="8"/>
      <c r="H112" s="9">
        <f t="shared" si="0"/>
        <v>60500</v>
      </c>
      <c r="I112" s="5">
        <f t="shared" si="28"/>
        <v>3300</v>
      </c>
      <c r="J112" s="63"/>
    </row>
    <row r="113" spans="1:10" x14ac:dyDescent="0.25">
      <c r="A113" s="5"/>
      <c r="B113" s="1"/>
      <c r="C113" s="5" t="s">
        <v>21</v>
      </c>
      <c r="D113" s="18" t="s">
        <v>123</v>
      </c>
      <c r="E113" s="5">
        <v>250</v>
      </c>
      <c r="F113" s="7">
        <v>70</v>
      </c>
      <c r="G113" s="8"/>
      <c r="H113" s="9">
        <f t="shared" si="0"/>
        <v>17500</v>
      </c>
      <c r="I113" s="5">
        <f t="shared" si="28"/>
        <v>750</v>
      </c>
      <c r="J113" s="63"/>
    </row>
    <row r="114" spans="1:10" x14ac:dyDescent="0.25">
      <c r="A114" s="5"/>
      <c r="B114" s="1"/>
      <c r="C114" s="5"/>
      <c r="D114" s="18"/>
      <c r="E114" s="13" t="s">
        <v>16</v>
      </c>
      <c r="F114" s="14"/>
      <c r="G114" s="15"/>
      <c r="H114" s="16">
        <f>SUM(H110:H113)</f>
        <v>86250</v>
      </c>
      <c r="I114" s="10"/>
      <c r="J114" s="64"/>
    </row>
    <row r="115" spans="1:10" ht="30" x14ac:dyDescent="0.25">
      <c r="A115" s="5"/>
      <c r="B115" s="1">
        <v>22</v>
      </c>
      <c r="C115" s="1">
        <v>1</v>
      </c>
      <c r="D115" s="17" t="s">
        <v>124</v>
      </c>
      <c r="E115" s="5"/>
      <c r="F115" s="7"/>
      <c r="G115" s="8"/>
      <c r="H115" s="9"/>
      <c r="I115" s="10"/>
      <c r="J115" s="62"/>
    </row>
    <row r="116" spans="1:10" x14ac:dyDescent="0.25">
      <c r="A116" s="5" t="s">
        <v>120</v>
      </c>
      <c r="B116" s="1"/>
      <c r="C116" s="5" t="s">
        <v>12</v>
      </c>
      <c r="D116" s="18" t="s">
        <v>125</v>
      </c>
      <c r="E116" s="5">
        <v>600</v>
      </c>
      <c r="F116" s="7">
        <v>35</v>
      </c>
      <c r="G116" s="8"/>
      <c r="H116" s="9">
        <f t="shared" ref="H116" si="29">E116*F116</f>
        <v>21000</v>
      </c>
      <c r="I116" s="5">
        <f t="shared" ref="I116:I117" si="30">E116*3</f>
        <v>1800</v>
      </c>
      <c r="J116" s="63"/>
    </row>
    <row r="117" spans="1:10" x14ac:dyDescent="0.25">
      <c r="A117" s="5" t="s">
        <v>120</v>
      </c>
      <c r="B117" s="1"/>
      <c r="C117" s="5" t="s">
        <v>14</v>
      </c>
      <c r="D117" s="18" t="s">
        <v>126</v>
      </c>
      <c r="E117" s="19">
        <v>200</v>
      </c>
      <c r="F117" s="7">
        <v>35</v>
      </c>
      <c r="G117" s="8"/>
      <c r="H117" s="9">
        <f t="shared" si="0"/>
        <v>7000</v>
      </c>
      <c r="I117" s="5">
        <f t="shared" si="30"/>
        <v>600</v>
      </c>
      <c r="J117" s="63"/>
    </row>
    <row r="118" spans="1:10" x14ac:dyDescent="0.25">
      <c r="A118" s="5"/>
      <c r="B118" s="1"/>
      <c r="C118" s="5"/>
      <c r="D118" s="18"/>
      <c r="E118" s="13" t="s">
        <v>16</v>
      </c>
      <c r="F118" s="14"/>
      <c r="G118" s="15"/>
      <c r="H118" s="16">
        <f>SUM(H116:H117)</f>
        <v>28000</v>
      </c>
      <c r="I118" s="10"/>
      <c r="J118" s="64"/>
    </row>
    <row r="119" spans="1:10" x14ac:dyDescent="0.25">
      <c r="A119" s="52"/>
      <c r="B119" s="1">
        <v>23</v>
      </c>
      <c r="C119" s="1">
        <v>1</v>
      </c>
      <c r="D119" s="17" t="s">
        <v>127</v>
      </c>
      <c r="E119" s="1"/>
      <c r="F119" s="1"/>
      <c r="G119" s="30"/>
      <c r="H119" s="31"/>
      <c r="I119" s="10"/>
      <c r="J119" s="62"/>
    </row>
    <row r="120" spans="1:10" x14ac:dyDescent="0.25">
      <c r="A120" s="5" t="s">
        <v>120</v>
      </c>
      <c r="B120" s="1"/>
      <c r="C120" s="5" t="s">
        <v>12</v>
      </c>
      <c r="D120" s="18" t="s">
        <v>128</v>
      </c>
      <c r="E120" s="5">
        <v>130</v>
      </c>
      <c r="F120" s="7">
        <v>80</v>
      </c>
      <c r="G120" s="8"/>
      <c r="H120" s="9">
        <f t="shared" si="0"/>
        <v>10400</v>
      </c>
      <c r="I120" s="5">
        <f t="shared" ref="I120" si="31">E120*3</f>
        <v>390</v>
      </c>
      <c r="J120" s="63"/>
    </row>
    <row r="121" spans="1:10" x14ac:dyDescent="0.25">
      <c r="A121" s="5"/>
      <c r="B121" s="1"/>
      <c r="C121" s="1"/>
      <c r="D121" s="18"/>
      <c r="E121" s="13" t="s">
        <v>16</v>
      </c>
      <c r="F121" s="14"/>
      <c r="G121" s="15"/>
      <c r="H121" s="16">
        <f>SUM(H120)</f>
        <v>10400</v>
      </c>
      <c r="I121" s="10"/>
      <c r="J121" s="64"/>
    </row>
    <row r="122" spans="1:10" x14ac:dyDescent="0.25">
      <c r="A122" s="21" t="s">
        <v>129</v>
      </c>
      <c r="B122" s="22"/>
      <c r="C122" s="43"/>
      <c r="D122" s="44"/>
      <c r="E122" s="43"/>
      <c r="F122" s="45"/>
      <c r="G122" s="46"/>
      <c r="H122" s="47"/>
      <c r="I122" s="10"/>
      <c r="J122" s="62"/>
    </row>
    <row r="123" spans="1:10" ht="30" x14ac:dyDescent="0.25">
      <c r="A123" s="52"/>
      <c r="B123" s="1">
        <v>24</v>
      </c>
      <c r="C123" s="1">
        <v>1</v>
      </c>
      <c r="D123" s="17" t="s">
        <v>130</v>
      </c>
      <c r="E123" s="12"/>
      <c r="F123" s="12"/>
      <c r="G123" s="41"/>
      <c r="H123" s="42"/>
      <c r="I123" s="10"/>
      <c r="J123" s="62"/>
    </row>
    <row r="124" spans="1:10" x14ac:dyDescent="0.25">
      <c r="A124" s="5" t="s">
        <v>131</v>
      </c>
      <c r="B124" s="1"/>
      <c r="C124" s="5" t="s">
        <v>12</v>
      </c>
      <c r="D124" s="18" t="s">
        <v>132</v>
      </c>
      <c r="E124" s="5">
        <v>400</v>
      </c>
      <c r="F124" s="7">
        <v>50</v>
      </c>
      <c r="G124" s="8"/>
      <c r="H124" s="9">
        <f>E124*F124</f>
        <v>20000</v>
      </c>
      <c r="I124" s="5">
        <f t="shared" ref="I124:I126" si="32">E124*3</f>
        <v>1200</v>
      </c>
      <c r="J124" s="63"/>
    </row>
    <row r="125" spans="1:10" x14ac:dyDescent="0.25">
      <c r="A125" s="5" t="s">
        <v>131</v>
      </c>
      <c r="B125" s="1"/>
      <c r="C125" s="5" t="s">
        <v>14</v>
      </c>
      <c r="D125" s="18" t="s">
        <v>133</v>
      </c>
      <c r="E125" s="5">
        <v>400</v>
      </c>
      <c r="F125" s="7">
        <v>50</v>
      </c>
      <c r="G125" s="8"/>
      <c r="H125" s="9">
        <f t="shared" si="0"/>
        <v>20000</v>
      </c>
      <c r="I125" s="5">
        <f t="shared" si="32"/>
        <v>1200</v>
      </c>
      <c r="J125" s="63"/>
    </row>
    <row r="126" spans="1:10" x14ac:dyDescent="0.25">
      <c r="A126" s="5" t="s">
        <v>131</v>
      </c>
      <c r="B126" s="1"/>
      <c r="C126" s="5" t="s">
        <v>21</v>
      </c>
      <c r="D126" s="18" t="s">
        <v>134</v>
      </c>
      <c r="E126" s="5">
        <v>400</v>
      </c>
      <c r="F126" s="7">
        <v>50</v>
      </c>
      <c r="G126" s="8"/>
      <c r="H126" s="9">
        <f t="shared" si="0"/>
        <v>20000</v>
      </c>
      <c r="I126" s="5">
        <f t="shared" si="32"/>
        <v>1200</v>
      </c>
      <c r="J126" s="63"/>
    </row>
    <row r="127" spans="1:10" x14ac:dyDescent="0.25">
      <c r="A127" s="5"/>
      <c r="B127" s="1"/>
      <c r="C127" s="1"/>
      <c r="D127" s="18"/>
      <c r="E127" s="13" t="s">
        <v>16</v>
      </c>
      <c r="F127" s="14"/>
      <c r="G127" s="15"/>
      <c r="H127" s="16">
        <f>SUM(H124:H126)</f>
        <v>60000</v>
      </c>
      <c r="I127" s="10"/>
      <c r="J127" s="64"/>
    </row>
    <row r="128" spans="1:10" ht="30" x14ac:dyDescent="0.25">
      <c r="A128" s="5"/>
      <c r="B128" s="1">
        <v>25</v>
      </c>
      <c r="C128" s="1">
        <v>1</v>
      </c>
      <c r="D128" s="6" t="s">
        <v>135</v>
      </c>
      <c r="E128" s="5"/>
      <c r="F128" s="7"/>
      <c r="G128" s="8"/>
      <c r="H128" s="9"/>
      <c r="I128" s="10"/>
      <c r="J128" s="62"/>
    </row>
    <row r="129" spans="1:10" x14ac:dyDescent="0.25">
      <c r="A129" s="5" t="s">
        <v>131</v>
      </c>
      <c r="B129" s="1"/>
      <c r="C129" s="5" t="s">
        <v>12</v>
      </c>
      <c r="D129" s="11" t="s">
        <v>132</v>
      </c>
      <c r="E129" s="5">
        <v>400</v>
      </c>
      <c r="F129" s="7">
        <v>50</v>
      </c>
      <c r="G129" s="8"/>
      <c r="H129" s="9">
        <f>E129*F129</f>
        <v>20000</v>
      </c>
      <c r="I129" s="5">
        <f t="shared" ref="I129:I131" si="33">E129*3</f>
        <v>1200</v>
      </c>
      <c r="J129" s="63"/>
    </row>
    <row r="130" spans="1:10" x14ac:dyDescent="0.25">
      <c r="A130" s="5" t="s">
        <v>131</v>
      </c>
      <c r="B130" s="1"/>
      <c r="C130" s="5" t="s">
        <v>14</v>
      </c>
      <c r="D130" s="11" t="s">
        <v>133</v>
      </c>
      <c r="E130" s="5">
        <v>400</v>
      </c>
      <c r="F130" s="7">
        <v>50</v>
      </c>
      <c r="G130" s="8"/>
      <c r="H130" s="9">
        <f t="shared" ref="H130:H131" si="34">E130*F130</f>
        <v>20000</v>
      </c>
      <c r="I130" s="5">
        <f t="shared" si="33"/>
        <v>1200</v>
      </c>
      <c r="J130" s="63"/>
    </row>
    <row r="131" spans="1:10" x14ac:dyDescent="0.25">
      <c r="A131" s="5" t="s">
        <v>131</v>
      </c>
      <c r="B131" s="1"/>
      <c r="C131" s="5" t="s">
        <v>21</v>
      </c>
      <c r="D131" s="11" t="s">
        <v>134</v>
      </c>
      <c r="E131" s="5">
        <v>400</v>
      </c>
      <c r="F131" s="7">
        <v>50</v>
      </c>
      <c r="G131" s="8"/>
      <c r="H131" s="9">
        <f t="shared" si="34"/>
        <v>20000</v>
      </c>
      <c r="I131" s="5">
        <f t="shared" si="33"/>
        <v>1200</v>
      </c>
      <c r="J131" s="63"/>
    </row>
    <row r="132" spans="1:10" x14ac:dyDescent="0.25">
      <c r="A132" s="5"/>
      <c r="B132" s="1"/>
      <c r="C132" s="5"/>
      <c r="D132" s="11"/>
      <c r="E132" s="13" t="s">
        <v>16</v>
      </c>
      <c r="F132" s="14"/>
      <c r="G132" s="15"/>
      <c r="H132" s="16">
        <f>SUM(H129:H131)</f>
        <v>60000</v>
      </c>
      <c r="I132" s="10"/>
      <c r="J132" s="64"/>
    </row>
    <row r="133" spans="1:10" x14ac:dyDescent="0.25">
      <c r="A133" s="5"/>
      <c r="B133" s="1">
        <v>26</v>
      </c>
      <c r="C133" s="1">
        <v>1</v>
      </c>
      <c r="D133" s="6" t="s">
        <v>136</v>
      </c>
      <c r="E133" s="5"/>
      <c r="F133" s="7"/>
      <c r="G133" s="8"/>
      <c r="H133" s="9"/>
      <c r="I133" s="10"/>
      <c r="J133" s="62"/>
    </row>
    <row r="134" spans="1:10" x14ac:dyDescent="0.25">
      <c r="A134" s="5" t="s">
        <v>44</v>
      </c>
      <c r="B134" s="1"/>
      <c r="C134" s="1"/>
      <c r="D134" s="11" t="s">
        <v>137</v>
      </c>
      <c r="E134" s="5">
        <v>150</v>
      </c>
      <c r="F134" s="7">
        <v>80</v>
      </c>
      <c r="G134" s="8"/>
      <c r="H134" s="9">
        <f t="shared" si="0"/>
        <v>12000</v>
      </c>
      <c r="I134" s="5">
        <f t="shared" ref="I134" si="35">E134*3</f>
        <v>450</v>
      </c>
      <c r="J134" s="63"/>
    </row>
    <row r="135" spans="1:10" x14ac:dyDescent="0.25">
      <c r="A135" s="5"/>
      <c r="B135" s="1"/>
      <c r="C135" s="1"/>
      <c r="D135" s="11"/>
      <c r="E135" s="13" t="s">
        <v>16</v>
      </c>
      <c r="F135" s="14"/>
      <c r="G135" s="15"/>
      <c r="H135" s="16">
        <f>SUM(H134)</f>
        <v>12000</v>
      </c>
      <c r="I135" s="10"/>
      <c r="J135" s="64"/>
    </row>
    <row r="136" spans="1:10" x14ac:dyDescent="0.25">
      <c r="A136" s="5"/>
      <c r="B136" s="1">
        <v>27</v>
      </c>
      <c r="C136" s="1">
        <v>1</v>
      </c>
      <c r="D136" s="17" t="s">
        <v>138</v>
      </c>
      <c r="E136" s="12"/>
      <c r="F136" s="12"/>
      <c r="G136" s="41"/>
      <c r="H136" s="42"/>
      <c r="I136" s="10"/>
      <c r="J136" s="62"/>
    </row>
    <row r="137" spans="1:10" x14ac:dyDescent="0.25">
      <c r="A137" s="5" t="s">
        <v>139</v>
      </c>
      <c r="B137" s="1"/>
      <c r="C137" s="5" t="s">
        <v>12</v>
      </c>
      <c r="D137" s="18" t="s">
        <v>140</v>
      </c>
      <c r="E137" s="5">
        <v>400</v>
      </c>
      <c r="F137" s="7">
        <v>70</v>
      </c>
      <c r="G137" s="8"/>
      <c r="H137" s="9">
        <f>E137*F137</f>
        <v>28000</v>
      </c>
      <c r="I137" s="5">
        <f t="shared" ref="I137:I138" si="36">E137*3</f>
        <v>1200</v>
      </c>
      <c r="J137" s="63"/>
    </row>
    <row r="138" spans="1:10" x14ac:dyDescent="0.25">
      <c r="A138" s="5" t="s">
        <v>139</v>
      </c>
      <c r="B138" s="1"/>
      <c r="C138" s="5" t="s">
        <v>14</v>
      </c>
      <c r="D138" s="18" t="s">
        <v>141</v>
      </c>
      <c r="E138" s="5">
        <v>400</v>
      </c>
      <c r="F138" s="7">
        <v>70</v>
      </c>
      <c r="G138" s="8"/>
      <c r="H138" s="9">
        <f t="shared" si="0"/>
        <v>28000</v>
      </c>
      <c r="I138" s="5">
        <f t="shared" si="36"/>
        <v>1200</v>
      </c>
      <c r="J138" s="63"/>
    </row>
    <row r="139" spans="1:10" x14ac:dyDescent="0.25">
      <c r="A139" s="5"/>
      <c r="B139" s="1"/>
      <c r="C139" s="1"/>
      <c r="D139" s="18"/>
      <c r="E139" s="13" t="s">
        <v>16</v>
      </c>
      <c r="F139" s="14"/>
      <c r="G139" s="15"/>
      <c r="H139" s="16">
        <f>SUM(H137:H138)</f>
        <v>56000</v>
      </c>
      <c r="I139" s="10"/>
      <c r="J139" s="64"/>
    </row>
    <row r="140" spans="1:10" x14ac:dyDescent="0.25">
      <c r="A140" s="5"/>
      <c r="B140" s="1">
        <v>28</v>
      </c>
      <c r="C140" s="1">
        <v>1</v>
      </c>
      <c r="D140" s="17" t="s">
        <v>142</v>
      </c>
      <c r="E140" s="12"/>
      <c r="F140" s="12"/>
      <c r="G140" s="41"/>
      <c r="H140" s="42"/>
      <c r="I140" s="10"/>
      <c r="J140" s="62"/>
    </row>
    <row r="141" spans="1:10" x14ac:dyDescent="0.25">
      <c r="A141" s="5" t="s">
        <v>143</v>
      </c>
      <c r="B141" s="1"/>
      <c r="C141" s="5" t="s">
        <v>12</v>
      </c>
      <c r="D141" s="18" t="s">
        <v>144</v>
      </c>
      <c r="E141" s="5">
        <v>200</v>
      </c>
      <c r="F141" s="7">
        <v>50</v>
      </c>
      <c r="G141" s="8"/>
      <c r="H141" s="9">
        <f>E141*F141</f>
        <v>10000</v>
      </c>
      <c r="I141" s="5">
        <f t="shared" ref="I141:I143" si="37">E141*3</f>
        <v>600</v>
      </c>
      <c r="J141" s="63"/>
    </row>
    <row r="142" spans="1:10" x14ac:dyDescent="0.25">
      <c r="A142" s="5" t="s">
        <v>143</v>
      </c>
      <c r="B142" s="1"/>
      <c r="C142" s="5" t="s">
        <v>14</v>
      </c>
      <c r="D142" s="18" t="s">
        <v>145</v>
      </c>
      <c r="E142" s="5">
        <v>200</v>
      </c>
      <c r="F142" s="7">
        <v>50</v>
      </c>
      <c r="G142" s="8"/>
      <c r="H142" s="9">
        <f t="shared" ref="H142:H222" si="38">E142*F142</f>
        <v>10000</v>
      </c>
      <c r="I142" s="5">
        <f t="shared" si="37"/>
        <v>600</v>
      </c>
      <c r="J142" s="63"/>
    </row>
    <row r="143" spans="1:10" x14ac:dyDescent="0.25">
      <c r="A143" s="5" t="s">
        <v>143</v>
      </c>
      <c r="B143" s="1"/>
      <c r="C143" s="5" t="s">
        <v>21</v>
      </c>
      <c r="D143" s="18" t="s">
        <v>146</v>
      </c>
      <c r="E143" s="5">
        <v>200</v>
      </c>
      <c r="F143" s="7">
        <v>50</v>
      </c>
      <c r="G143" s="8"/>
      <c r="H143" s="9">
        <f t="shared" si="38"/>
        <v>10000</v>
      </c>
      <c r="I143" s="5">
        <f t="shared" si="37"/>
        <v>600</v>
      </c>
      <c r="J143" s="63"/>
    </row>
    <row r="144" spans="1:10" x14ac:dyDescent="0.25">
      <c r="A144" s="5"/>
      <c r="B144" s="1"/>
      <c r="C144" s="5"/>
      <c r="D144" s="18"/>
      <c r="E144" s="13" t="s">
        <v>16</v>
      </c>
      <c r="F144" s="14"/>
      <c r="G144" s="15"/>
      <c r="H144" s="16">
        <f>SUM(H141:H143)</f>
        <v>30000</v>
      </c>
      <c r="I144" s="10"/>
      <c r="J144" s="64"/>
    </row>
    <row r="145" spans="1:10" x14ac:dyDescent="0.25">
      <c r="A145" s="5"/>
      <c r="B145" s="1">
        <v>29</v>
      </c>
      <c r="C145" s="1">
        <v>1</v>
      </c>
      <c r="D145" s="17" t="s">
        <v>147</v>
      </c>
      <c r="E145" s="5"/>
      <c r="F145" s="7"/>
      <c r="G145" s="8"/>
      <c r="H145" s="9"/>
      <c r="I145" s="10"/>
      <c r="J145" s="62"/>
    </row>
    <row r="146" spans="1:10" x14ac:dyDescent="0.25">
      <c r="A146" s="5" t="s">
        <v>148</v>
      </c>
      <c r="B146" s="1"/>
      <c r="C146" s="5" t="s">
        <v>12</v>
      </c>
      <c r="D146" s="18" t="s">
        <v>149</v>
      </c>
      <c r="E146" s="5">
        <v>40</v>
      </c>
      <c r="F146" s="7">
        <v>54</v>
      </c>
      <c r="G146" s="8"/>
      <c r="H146" s="9">
        <f t="shared" ref="H146:H147" si="39">E146*F146</f>
        <v>2160</v>
      </c>
      <c r="I146" s="5">
        <f t="shared" ref="I146:I147" si="40">E146*3</f>
        <v>120</v>
      </c>
      <c r="J146" s="63"/>
    </row>
    <row r="147" spans="1:10" x14ac:dyDescent="0.25">
      <c r="A147" s="5" t="s">
        <v>148</v>
      </c>
      <c r="B147" s="1"/>
      <c r="C147" s="5" t="s">
        <v>14</v>
      </c>
      <c r="D147" s="18" t="s">
        <v>150</v>
      </c>
      <c r="E147" s="5">
        <v>40</v>
      </c>
      <c r="F147" s="7">
        <v>54</v>
      </c>
      <c r="G147" s="8"/>
      <c r="H147" s="9">
        <f t="shared" si="39"/>
        <v>2160</v>
      </c>
      <c r="I147" s="5">
        <f t="shared" si="40"/>
        <v>120</v>
      </c>
      <c r="J147" s="63"/>
    </row>
    <row r="148" spans="1:10" x14ac:dyDescent="0.25">
      <c r="A148" s="5"/>
      <c r="B148" s="1"/>
      <c r="C148" s="5"/>
      <c r="D148" s="18"/>
      <c r="E148" s="13" t="s">
        <v>16</v>
      </c>
      <c r="F148" s="14"/>
      <c r="G148" s="15"/>
      <c r="H148" s="16">
        <f>SUM(H146:H147)</f>
        <v>4320</v>
      </c>
      <c r="I148" s="10"/>
      <c r="J148" s="64"/>
    </row>
    <row r="149" spans="1:10" x14ac:dyDescent="0.25">
      <c r="A149" s="21" t="s">
        <v>151</v>
      </c>
      <c r="B149" s="22"/>
      <c r="C149" s="43"/>
      <c r="D149" s="44"/>
      <c r="E149" s="43"/>
      <c r="F149" s="45"/>
      <c r="G149" s="46"/>
      <c r="H149" s="47"/>
      <c r="I149" s="10"/>
      <c r="J149" s="62"/>
    </row>
    <row r="150" spans="1:10" x14ac:dyDescent="0.25">
      <c r="A150" s="5"/>
      <c r="B150" s="1">
        <v>30</v>
      </c>
      <c r="C150" s="1">
        <v>1</v>
      </c>
      <c r="D150" s="29" t="s">
        <v>152</v>
      </c>
      <c r="E150" s="5"/>
      <c r="F150" s="7"/>
      <c r="G150" s="8"/>
      <c r="H150" s="9"/>
      <c r="I150" s="10"/>
      <c r="J150" s="62"/>
    </row>
    <row r="151" spans="1:10" x14ac:dyDescent="0.25">
      <c r="A151" s="5" t="s">
        <v>153</v>
      </c>
      <c r="B151" s="1"/>
      <c r="C151" s="5" t="s">
        <v>12</v>
      </c>
      <c r="D151" s="18" t="s">
        <v>154</v>
      </c>
      <c r="E151" s="5">
        <v>400</v>
      </c>
      <c r="F151" s="7">
        <v>45</v>
      </c>
      <c r="G151" s="8"/>
      <c r="H151" s="9">
        <f t="shared" ref="H151" si="41">E151*F151</f>
        <v>18000</v>
      </c>
      <c r="I151" s="5">
        <f t="shared" ref="I151:I153" si="42">E151*3</f>
        <v>1200</v>
      </c>
      <c r="J151" s="63"/>
    </row>
    <row r="152" spans="1:10" x14ac:dyDescent="0.25">
      <c r="A152" s="5" t="s">
        <v>153</v>
      </c>
      <c r="B152" s="1"/>
      <c r="C152" s="5" t="s">
        <v>14</v>
      </c>
      <c r="D152" s="18" t="s">
        <v>155</v>
      </c>
      <c r="E152" s="5">
        <v>400</v>
      </c>
      <c r="F152" s="7">
        <v>45</v>
      </c>
      <c r="G152" s="8"/>
      <c r="H152" s="9">
        <f t="shared" si="38"/>
        <v>18000</v>
      </c>
      <c r="I152" s="5">
        <f t="shared" si="42"/>
        <v>1200</v>
      </c>
      <c r="J152" s="63"/>
    </row>
    <row r="153" spans="1:10" x14ac:dyDescent="0.25">
      <c r="A153" s="5" t="s">
        <v>153</v>
      </c>
      <c r="B153" s="1"/>
      <c r="C153" s="5" t="s">
        <v>21</v>
      </c>
      <c r="D153" s="18" t="s">
        <v>156</v>
      </c>
      <c r="E153" s="5">
        <v>400</v>
      </c>
      <c r="F153" s="7">
        <v>45</v>
      </c>
      <c r="G153" s="8"/>
      <c r="H153" s="9">
        <f t="shared" si="38"/>
        <v>18000</v>
      </c>
      <c r="I153" s="5">
        <f t="shared" si="42"/>
        <v>1200</v>
      </c>
      <c r="J153" s="63"/>
    </row>
    <row r="154" spans="1:10" x14ac:dyDescent="0.25">
      <c r="A154" s="5"/>
      <c r="B154" s="1"/>
      <c r="C154" s="1"/>
      <c r="D154" s="18"/>
      <c r="E154" s="13" t="s">
        <v>16</v>
      </c>
      <c r="F154" s="14"/>
      <c r="G154" s="15"/>
      <c r="H154" s="16">
        <f>SUM(H151:H153)</f>
        <v>54000</v>
      </c>
      <c r="I154" s="10"/>
      <c r="J154" s="64"/>
    </row>
    <row r="155" spans="1:10" x14ac:dyDescent="0.25">
      <c r="A155" s="5"/>
      <c r="B155" s="1">
        <v>31</v>
      </c>
      <c r="C155" s="1">
        <v>1</v>
      </c>
      <c r="D155" s="17" t="s">
        <v>157</v>
      </c>
      <c r="E155" s="5"/>
      <c r="F155" s="7"/>
      <c r="G155" s="8"/>
      <c r="H155" s="9"/>
      <c r="I155" s="10"/>
      <c r="J155" s="62"/>
    </row>
    <row r="156" spans="1:10" x14ac:dyDescent="0.25">
      <c r="A156" s="5" t="s">
        <v>153</v>
      </c>
      <c r="B156" s="1"/>
      <c r="C156" s="5" t="s">
        <v>12</v>
      </c>
      <c r="D156" s="18" t="s">
        <v>158</v>
      </c>
      <c r="E156" s="5">
        <v>300</v>
      </c>
      <c r="F156" s="7">
        <v>35</v>
      </c>
      <c r="G156" s="8"/>
      <c r="H156" s="9">
        <f t="shared" ref="H156" si="43">E156*F156</f>
        <v>10500</v>
      </c>
      <c r="I156" s="5">
        <f t="shared" ref="I156" si="44">E156*3</f>
        <v>900</v>
      </c>
      <c r="J156" s="63"/>
    </row>
    <row r="157" spans="1:10" x14ac:dyDescent="0.25">
      <c r="A157" s="5"/>
      <c r="B157" s="1"/>
      <c r="C157" s="1"/>
      <c r="D157" s="18"/>
      <c r="E157" s="13" t="s">
        <v>16</v>
      </c>
      <c r="F157" s="14"/>
      <c r="G157" s="15"/>
      <c r="H157" s="16">
        <f>SUM(H156)</f>
        <v>10500</v>
      </c>
      <c r="I157" s="10"/>
      <c r="J157" s="64"/>
    </row>
    <row r="158" spans="1:10" x14ac:dyDescent="0.25">
      <c r="A158" s="5"/>
      <c r="B158" s="1">
        <v>32</v>
      </c>
      <c r="C158" s="1">
        <v>1</v>
      </c>
      <c r="D158" s="17" t="s">
        <v>159</v>
      </c>
      <c r="E158" s="5"/>
      <c r="F158" s="7"/>
      <c r="G158" s="8"/>
      <c r="H158" s="9"/>
      <c r="I158" s="10"/>
      <c r="J158" s="62"/>
    </row>
    <row r="159" spans="1:10" x14ac:dyDescent="0.25">
      <c r="A159" s="5" t="s">
        <v>153</v>
      </c>
      <c r="B159" s="1"/>
      <c r="C159" s="5" t="s">
        <v>12</v>
      </c>
      <c r="D159" s="18" t="s">
        <v>160</v>
      </c>
      <c r="E159" s="5">
        <v>100</v>
      </c>
      <c r="F159" s="7">
        <v>45</v>
      </c>
      <c r="G159" s="8"/>
      <c r="H159" s="9">
        <f t="shared" ref="H159" si="45">E159*F159</f>
        <v>4500</v>
      </c>
      <c r="I159" s="5">
        <f t="shared" ref="I159" si="46">E159*3</f>
        <v>300</v>
      </c>
      <c r="J159" s="63"/>
    </row>
    <row r="160" spans="1:10" x14ac:dyDescent="0.25">
      <c r="A160" s="5"/>
      <c r="B160" s="1"/>
      <c r="C160" s="1"/>
      <c r="D160" s="18"/>
      <c r="E160" s="13" t="s">
        <v>16</v>
      </c>
      <c r="F160" s="14"/>
      <c r="G160" s="15"/>
      <c r="H160" s="16">
        <f>SUM(H159:H159)</f>
        <v>4500</v>
      </c>
      <c r="I160" s="10"/>
      <c r="J160" s="64"/>
    </row>
    <row r="161" spans="1:10" x14ac:dyDescent="0.25">
      <c r="A161" s="21" t="s">
        <v>161</v>
      </c>
      <c r="B161" s="22"/>
      <c r="C161" s="43"/>
      <c r="D161" s="44"/>
      <c r="E161" s="43"/>
      <c r="F161" s="45"/>
      <c r="G161" s="46"/>
      <c r="H161" s="47"/>
      <c r="I161" s="10"/>
      <c r="J161" s="62"/>
    </row>
    <row r="162" spans="1:10" ht="30" x14ac:dyDescent="0.25">
      <c r="A162" s="5"/>
      <c r="B162" s="1">
        <v>33</v>
      </c>
      <c r="C162" s="2">
        <v>1</v>
      </c>
      <c r="D162" s="17" t="s">
        <v>162</v>
      </c>
      <c r="E162" s="5"/>
      <c r="F162" s="7"/>
      <c r="G162" s="8"/>
      <c r="H162" s="9"/>
      <c r="I162" s="10"/>
      <c r="J162" s="62"/>
    </row>
    <row r="163" spans="1:10" ht="45" x14ac:dyDescent="0.25">
      <c r="A163" s="5" t="s">
        <v>163</v>
      </c>
      <c r="B163" s="1"/>
      <c r="C163" s="19" t="s">
        <v>12</v>
      </c>
      <c r="D163" s="18" t="s">
        <v>164</v>
      </c>
      <c r="E163" s="5">
        <v>250</v>
      </c>
      <c r="F163" s="7">
        <v>66</v>
      </c>
      <c r="G163" s="8"/>
      <c r="H163" s="9">
        <f t="shared" si="38"/>
        <v>16500</v>
      </c>
      <c r="I163" s="5">
        <f t="shared" ref="I163:I168" si="47">E163*3</f>
        <v>750</v>
      </c>
      <c r="J163" s="63"/>
    </row>
    <row r="164" spans="1:10" ht="75" x14ac:dyDescent="0.25">
      <c r="A164" s="5" t="s">
        <v>163</v>
      </c>
      <c r="B164" s="1"/>
      <c r="C164" s="19" t="s">
        <v>14</v>
      </c>
      <c r="D164" s="18" t="s">
        <v>165</v>
      </c>
      <c r="E164" s="5">
        <v>250</v>
      </c>
      <c r="F164" s="7">
        <v>355</v>
      </c>
      <c r="G164" s="8"/>
      <c r="H164" s="9">
        <f t="shared" si="38"/>
        <v>88750</v>
      </c>
      <c r="I164" s="5">
        <f t="shared" si="47"/>
        <v>750</v>
      </c>
      <c r="J164" s="63"/>
    </row>
    <row r="165" spans="1:10" ht="75" x14ac:dyDescent="0.25">
      <c r="A165" s="5" t="s">
        <v>163</v>
      </c>
      <c r="B165" s="1"/>
      <c r="C165" s="19" t="s">
        <v>21</v>
      </c>
      <c r="D165" s="18" t="s">
        <v>166</v>
      </c>
      <c r="E165" s="5">
        <v>250</v>
      </c>
      <c r="F165" s="7">
        <v>307</v>
      </c>
      <c r="G165" s="8"/>
      <c r="H165" s="9">
        <f t="shared" si="38"/>
        <v>76750</v>
      </c>
      <c r="I165" s="5">
        <f t="shared" si="47"/>
        <v>750</v>
      </c>
      <c r="J165" s="63"/>
    </row>
    <row r="166" spans="1:10" x14ac:dyDescent="0.25">
      <c r="A166" s="5" t="s">
        <v>163</v>
      </c>
      <c r="B166" s="1"/>
      <c r="C166" s="19" t="s">
        <v>23</v>
      </c>
      <c r="D166" s="18" t="s">
        <v>167</v>
      </c>
      <c r="E166" s="5">
        <v>200</v>
      </c>
      <c r="F166" s="7">
        <v>66</v>
      </c>
      <c r="G166" s="8"/>
      <c r="H166" s="9">
        <f t="shared" si="38"/>
        <v>13200</v>
      </c>
      <c r="I166" s="5">
        <f t="shared" si="47"/>
        <v>600</v>
      </c>
      <c r="J166" s="63"/>
    </row>
    <row r="167" spans="1:10" x14ac:dyDescent="0.25">
      <c r="A167" s="5" t="s">
        <v>163</v>
      </c>
      <c r="B167" s="1"/>
      <c r="C167" s="19" t="s">
        <v>25</v>
      </c>
      <c r="D167" s="18" t="s">
        <v>168</v>
      </c>
      <c r="E167" s="5">
        <v>100</v>
      </c>
      <c r="F167" s="7">
        <v>66</v>
      </c>
      <c r="G167" s="8"/>
      <c r="H167" s="9">
        <f t="shared" si="38"/>
        <v>6600</v>
      </c>
      <c r="I167" s="5">
        <f t="shared" si="47"/>
        <v>300</v>
      </c>
      <c r="J167" s="63"/>
    </row>
    <row r="168" spans="1:10" x14ac:dyDescent="0.25">
      <c r="A168" s="5" t="s">
        <v>163</v>
      </c>
      <c r="B168" s="1"/>
      <c r="C168" s="19" t="s">
        <v>27</v>
      </c>
      <c r="D168" s="18" t="s">
        <v>169</v>
      </c>
      <c r="E168" s="5">
        <v>100</v>
      </c>
      <c r="F168" s="7">
        <v>66</v>
      </c>
      <c r="G168" s="8"/>
      <c r="H168" s="9">
        <f t="shared" si="38"/>
        <v>6600</v>
      </c>
      <c r="I168" s="5">
        <f t="shared" si="47"/>
        <v>300</v>
      </c>
      <c r="J168" s="63"/>
    </row>
    <row r="169" spans="1:10" x14ac:dyDescent="0.25">
      <c r="A169" s="5"/>
      <c r="B169" s="1"/>
      <c r="C169" s="19"/>
      <c r="D169" s="18"/>
      <c r="E169" s="13" t="s">
        <v>16</v>
      </c>
      <c r="F169" s="14"/>
      <c r="G169" s="15"/>
      <c r="H169" s="16">
        <f>SUM(H162:H168)</f>
        <v>208400</v>
      </c>
      <c r="I169" s="10"/>
      <c r="J169" s="64"/>
    </row>
    <row r="170" spans="1:10" x14ac:dyDescent="0.25">
      <c r="A170" s="21" t="s">
        <v>170</v>
      </c>
      <c r="B170" s="22"/>
      <c r="C170" s="43"/>
      <c r="D170" s="44"/>
      <c r="E170" s="43"/>
      <c r="F170" s="45"/>
      <c r="G170" s="46"/>
      <c r="H170" s="47"/>
      <c r="I170" s="10"/>
      <c r="J170" s="62"/>
    </row>
    <row r="171" spans="1:10" ht="30" x14ac:dyDescent="0.25">
      <c r="A171" s="5" t="s">
        <v>171</v>
      </c>
      <c r="B171" s="1">
        <v>34</v>
      </c>
      <c r="C171" s="19">
        <v>1</v>
      </c>
      <c r="D171" s="18" t="s">
        <v>172</v>
      </c>
      <c r="E171" s="5">
        <v>430</v>
      </c>
      <c r="F171" s="7">
        <v>120</v>
      </c>
      <c r="G171" s="8"/>
      <c r="H171" s="9">
        <f>E171*F171</f>
        <v>51600</v>
      </c>
      <c r="I171" s="5">
        <f t="shared" ref="I171:I175" si="48">E171*3</f>
        <v>1290</v>
      </c>
      <c r="J171" s="63"/>
    </row>
    <row r="172" spans="1:10" x14ac:dyDescent="0.25">
      <c r="A172" s="5"/>
      <c r="B172" s="1"/>
      <c r="C172" s="2"/>
      <c r="D172" s="18"/>
      <c r="E172" s="13" t="s">
        <v>16</v>
      </c>
      <c r="F172" s="14"/>
      <c r="G172" s="15"/>
      <c r="H172" s="16">
        <f>SUM(H171:H171)</f>
        <v>51600</v>
      </c>
      <c r="I172" s="10"/>
      <c r="J172" s="64"/>
    </row>
    <row r="173" spans="1:10" ht="45" x14ac:dyDescent="0.25">
      <c r="A173" s="5" t="s">
        <v>171</v>
      </c>
      <c r="B173" s="1">
        <v>35</v>
      </c>
      <c r="C173" s="19">
        <v>1</v>
      </c>
      <c r="D173" s="18" t="s">
        <v>173</v>
      </c>
      <c r="E173" s="5">
        <v>430</v>
      </c>
      <c r="F173" s="7">
        <v>120</v>
      </c>
      <c r="G173" s="8"/>
      <c r="H173" s="9">
        <f t="shared" ref="H173" si="49">E173*F173</f>
        <v>51600</v>
      </c>
      <c r="I173" s="5">
        <f t="shared" si="48"/>
        <v>1290</v>
      </c>
      <c r="J173" s="63"/>
    </row>
    <row r="174" spans="1:10" x14ac:dyDescent="0.25">
      <c r="A174" s="5"/>
      <c r="B174" s="1"/>
      <c r="C174" s="19"/>
      <c r="D174" s="18"/>
      <c r="E174" s="13" t="s">
        <v>16</v>
      </c>
      <c r="F174" s="14"/>
      <c r="G174" s="15"/>
      <c r="H174" s="16">
        <f>SUM(H173:H173)</f>
        <v>51600</v>
      </c>
      <c r="I174" s="10"/>
      <c r="J174" s="64"/>
    </row>
    <row r="175" spans="1:10" ht="30" x14ac:dyDescent="0.25">
      <c r="A175" s="5" t="s">
        <v>171</v>
      </c>
      <c r="B175" s="1">
        <v>36</v>
      </c>
      <c r="C175" s="19">
        <v>1</v>
      </c>
      <c r="D175" s="18" t="s">
        <v>174</v>
      </c>
      <c r="E175" s="5">
        <v>230</v>
      </c>
      <c r="F175" s="7">
        <v>150</v>
      </c>
      <c r="G175" s="8"/>
      <c r="H175" s="9">
        <f t="shared" ref="H175" si="50">E175*F175</f>
        <v>34500</v>
      </c>
      <c r="I175" s="5">
        <f t="shared" si="48"/>
        <v>690</v>
      </c>
      <c r="J175" s="63"/>
    </row>
    <row r="176" spans="1:10" x14ac:dyDescent="0.25">
      <c r="A176" s="5"/>
      <c r="B176" s="1"/>
      <c r="C176" s="19"/>
      <c r="D176" s="18"/>
      <c r="E176" s="13" t="s">
        <v>16</v>
      </c>
      <c r="F176" s="14"/>
      <c r="G176" s="15"/>
      <c r="H176" s="16">
        <f>SUM(H175:H175)</f>
        <v>34500</v>
      </c>
      <c r="I176" s="10"/>
      <c r="J176" s="64"/>
    </row>
    <row r="177" spans="1:10" x14ac:dyDescent="0.25">
      <c r="A177" s="52"/>
      <c r="B177" s="1">
        <v>37</v>
      </c>
      <c r="C177" s="1">
        <v>1</v>
      </c>
      <c r="D177" s="17" t="s">
        <v>175</v>
      </c>
      <c r="E177" s="5"/>
      <c r="F177" s="7"/>
      <c r="G177" s="8"/>
      <c r="H177" s="9"/>
      <c r="I177" s="10"/>
      <c r="J177" s="62"/>
    </row>
    <row r="178" spans="1:10" ht="30" x14ac:dyDescent="0.25">
      <c r="A178" s="5" t="s">
        <v>176</v>
      </c>
      <c r="B178" s="1"/>
      <c r="C178" s="5" t="s">
        <v>12</v>
      </c>
      <c r="D178" s="18" t="s">
        <v>177</v>
      </c>
      <c r="E178" s="5">
        <v>30</v>
      </c>
      <c r="F178" s="7">
        <v>310</v>
      </c>
      <c r="G178" s="8"/>
      <c r="H178" s="9">
        <f>E178*F178</f>
        <v>9300</v>
      </c>
      <c r="I178" s="5">
        <f t="shared" ref="I178:I180" si="51">E178*3</f>
        <v>90</v>
      </c>
      <c r="J178" s="63"/>
    </row>
    <row r="179" spans="1:10" ht="30" x14ac:dyDescent="0.25">
      <c r="A179" s="5" t="s">
        <v>176</v>
      </c>
      <c r="B179" s="1"/>
      <c r="C179" s="5" t="s">
        <v>14</v>
      </c>
      <c r="D179" s="18" t="s">
        <v>178</v>
      </c>
      <c r="E179" s="5">
        <v>30</v>
      </c>
      <c r="F179" s="7">
        <v>310</v>
      </c>
      <c r="G179" s="8"/>
      <c r="H179" s="9">
        <f t="shared" ref="H179:H180" si="52">E179*F179</f>
        <v>9300</v>
      </c>
      <c r="I179" s="5">
        <f t="shared" si="51"/>
        <v>90</v>
      </c>
      <c r="J179" s="63"/>
    </row>
    <row r="180" spans="1:10" ht="30" x14ac:dyDescent="0.25">
      <c r="A180" s="5" t="s">
        <v>176</v>
      </c>
      <c r="B180" s="1"/>
      <c r="C180" s="5" t="s">
        <v>21</v>
      </c>
      <c r="D180" s="18" t="s">
        <v>179</v>
      </c>
      <c r="E180" s="5">
        <v>30</v>
      </c>
      <c r="F180" s="7">
        <v>310</v>
      </c>
      <c r="G180" s="8"/>
      <c r="H180" s="9">
        <f t="shared" si="52"/>
        <v>9300</v>
      </c>
      <c r="I180" s="5">
        <f t="shared" si="51"/>
        <v>90</v>
      </c>
      <c r="J180" s="63"/>
    </row>
    <row r="181" spans="1:10" x14ac:dyDescent="0.25">
      <c r="A181" s="5"/>
      <c r="B181" s="1"/>
      <c r="C181" s="1"/>
      <c r="D181" s="18"/>
      <c r="E181" s="13" t="s">
        <v>16</v>
      </c>
      <c r="F181" s="14"/>
      <c r="G181" s="15"/>
      <c r="H181" s="16">
        <f>SUM(H178:H180)</f>
        <v>27900</v>
      </c>
      <c r="I181" s="10"/>
      <c r="J181" s="64"/>
    </row>
    <row r="182" spans="1:10" x14ac:dyDescent="0.25">
      <c r="A182" s="21" t="s">
        <v>180</v>
      </c>
      <c r="B182" s="22"/>
      <c r="C182" s="43"/>
      <c r="D182" s="44"/>
      <c r="E182" s="43"/>
      <c r="F182" s="45"/>
      <c r="G182" s="46"/>
      <c r="H182" s="47"/>
      <c r="I182" s="10"/>
      <c r="J182" s="62"/>
    </row>
    <row r="183" spans="1:10" x14ac:dyDescent="0.25">
      <c r="A183" s="5"/>
      <c r="B183" s="1">
        <v>38</v>
      </c>
      <c r="C183" s="2">
        <v>1</v>
      </c>
      <c r="D183" s="6" t="s">
        <v>181</v>
      </c>
      <c r="E183" s="5"/>
      <c r="F183" s="7"/>
      <c r="G183" s="8"/>
      <c r="H183" s="9"/>
      <c r="I183" s="10"/>
      <c r="J183" s="62"/>
    </row>
    <row r="184" spans="1:10" ht="30" x14ac:dyDescent="0.25">
      <c r="A184" s="5" t="s">
        <v>182</v>
      </c>
      <c r="B184" s="1"/>
      <c r="C184" s="19" t="s">
        <v>12</v>
      </c>
      <c r="D184" s="18" t="s">
        <v>183</v>
      </c>
      <c r="E184" s="5">
        <v>100</v>
      </c>
      <c r="F184" s="7">
        <v>95</v>
      </c>
      <c r="G184" s="8"/>
      <c r="H184" s="9">
        <f t="shared" si="38"/>
        <v>9500</v>
      </c>
      <c r="I184" s="5">
        <f t="shared" ref="I184:I185" si="53">E184*3</f>
        <v>300</v>
      </c>
      <c r="J184" s="63"/>
    </row>
    <row r="185" spans="1:10" ht="30" x14ac:dyDescent="0.25">
      <c r="A185" s="5" t="s">
        <v>182</v>
      </c>
      <c r="B185" s="1"/>
      <c r="C185" s="19" t="s">
        <v>14</v>
      </c>
      <c r="D185" s="18" t="s">
        <v>184</v>
      </c>
      <c r="E185" s="5">
        <v>50</v>
      </c>
      <c r="F185" s="7">
        <v>95</v>
      </c>
      <c r="G185" s="8"/>
      <c r="H185" s="9">
        <f t="shared" si="38"/>
        <v>4750</v>
      </c>
      <c r="I185" s="5">
        <f t="shared" si="53"/>
        <v>150</v>
      </c>
      <c r="J185" s="63"/>
    </row>
    <row r="186" spans="1:10" x14ac:dyDescent="0.25">
      <c r="A186" s="5"/>
      <c r="B186" s="1"/>
      <c r="C186" s="19"/>
      <c r="D186" s="18"/>
      <c r="E186" s="13" t="s">
        <v>16</v>
      </c>
      <c r="F186" s="14"/>
      <c r="G186" s="15"/>
      <c r="H186" s="16">
        <f>SUM(H184:H185)</f>
        <v>14250</v>
      </c>
      <c r="I186" s="10"/>
      <c r="J186" s="64"/>
    </row>
    <row r="187" spans="1:10" x14ac:dyDescent="0.25">
      <c r="A187" s="21" t="s">
        <v>185</v>
      </c>
      <c r="B187" s="22"/>
      <c r="C187" s="43"/>
      <c r="D187" s="44"/>
      <c r="E187" s="43"/>
      <c r="F187" s="45"/>
      <c r="G187" s="46"/>
      <c r="H187" s="47"/>
      <c r="I187" s="10"/>
      <c r="J187" s="62"/>
    </row>
    <row r="188" spans="1:10" x14ac:dyDescent="0.25">
      <c r="A188" s="5"/>
      <c r="B188" s="1">
        <v>39</v>
      </c>
      <c r="C188" s="5">
        <v>1</v>
      </c>
      <c r="D188" s="17" t="s">
        <v>186</v>
      </c>
      <c r="E188" s="5"/>
      <c r="F188" s="7"/>
      <c r="G188" s="8"/>
      <c r="H188" s="9"/>
      <c r="I188" s="10"/>
      <c r="J188" s="62"/>
    </row>
    <row r="189" spans="1:10" ht="45" x14ac:dyDescent="0.25">
      <c r="A189" s="5" t="s">
        <v>187</v>
      </c>
      <c r="B189" s="1"/>
      <c r="C189" s="5" t="s">
        <v>12</v>
      </c>
      <c r="D189" s="18" t="s">
        <v>188</v>
      </c>
      <c r="E189" s="5">
        <v>50</v>
      </c>
      <c r="F189" s="7">
        <v>600</v>
      </c>
      <c r="G189" s="8"/>
      <c r="H189" s="9">
        <f t="shared" ref="H189" si="54">E189*F189</f>
        <v>30000</v>
      </c>
      <c r="I189" s="5">
        <f t="shared" ref="I189:I192" si="55">E189*3</f>
        <v>150</v>
      </c>
      <c r="J189" s="63"/>
    </row>
    <row r="190" spans="1:10" x14ac:dyDescent="0.25">
      <c r="A190" s="5" t="s">
        <v>189</v>
      </c>
      <c r="B190" s="1"/>
      <c r="C190" s="5" t="s">
        <v>14</v>
      </c>
      <c r="D190" s="18" t="s">
        <v>190</v>
      </c>
      <c r="E190" s="5">
        <v>20</v>
      </c>
      <c r="F190" s="7">
        <v>450</v>
      </c>
      <c r="G190" s="8"/>
      <c r="H190" s="9">
        <f>E190*F190</f>
        <v>9000</v>
      </c>
      <c r="I190" s="5">
        <f t="shared" si="55"/>
        <v>60</v>
      </c>
      <c r="J190" s="63"/>
    </row>
    <row r="191" spans="1:10" x14ac:dyDescent="0.25">
      <c r="A191" s="5" t="s">
        <v>189</v>
      </c>
      <c r="B191" s="1"/>
      <c r="C191" s="5" t="s">
        <v>21</v>
      </c>
      <c r="D191" s="18" t="s">
        <v>191</v>
      </c>
      <c r="E191" s="5">
        <v>20</v>
      </c>
      <c r="F191" s="7">
        <v>190</v>
      </c>
      <c r="G191" s="8"/>
      <c r="H191" s="9">
        <f>E191*F191</f>
        <v>3800</v>
      </c>
      <c r="I191" s="5">
        <f t="shared" si="55"/>
        <v>60</v>
      </c>
      <c r="J191" s="63"/>
    </row>
    <row r="192" spans="1:10" x14ac:dyDescent="0.25">
      <c r="A192" s="5" t="s">
        <v>192</v>
      </c>
      <c r="B192" s="1"/>
      <c r="C192" s="5" t="s">
        <v>23</v>
      </c>
      <c r="D192" s="18" t="s">
        <v>193</v>
      </c>
      <c r="E192" s="5">
        <v>30</v>
      </c>
      <c r="F192" s="7">
        <v>500</v>
      </c>
      <c r="G192" s="8"/>
      <c r="H192" s="9">
        <f>E192*F192</f>
        <v>15000</v>
      </c>
      <c r="I192" s="5">
        <f t="shared" si="55"/>
        <v>90</v>
      </c>
      <c r="J192" s="63"/>
    </row>
    <row r="193" spans="1:10" x14ac:dyDescent="0.25">
      <c r="A193" s="5"/>
      <c r="B193" s="1"/>
      <c r="C193" s="1"/>
      <c r="D193" s="18"/>
      <c r="E193" s="13" t="s">
        <v>16</v>
      </c>
      <c r="F193" s="14"/>
      <c r="G193" s="15"/>
      <c r="H193" s="16">
        <f>SUM(H188:H192)</f>
        <v>57800</v>
      </c>
      <c r="I193" s="10"/>
      <c r="J193" s="64"/>
    </row>
    <row r="194" spans="1:10" x14ac:dyDescent="0.25">
      <c r="A194" s="5"/>
      <c r="B194" s="1">
        <v>40</v>
      </c>
      <c r="C194" s="1">
        <v>1</v>
      </c>
      <c r="D194" s="17" t="s">
        <v>194</v>
      </c>
      <c r="E194" s="5"/>
      <c r="F194" s="7"/>
      <c r="G194" s="8"/>
      <c r="H194" s="9"/>
      <c r="I194" s="10"/>
      <c r="J194" s="62"/>
    </row>
    <row r="195" spans="1:10" ht="60" x14ac:dyDescent="0.25">
      <c r="A195" s="5" t="s">
        <v>40</v>
      </c>
      <c r="B195" s="1"/>
      <c r="C195" s="5" t="s">
        <v>12</v>
      </c>
      <c r="D195" s="18" t="s">
        <v>195</v>
      </c>
      <c r="E195" s="5">
        <v>20</v>
      </c>
      <c r="F195" s="7">
        <v>600</v>
      </c>
      <c r="G195" s="8"/>
      <c r="H195" s="9">
        <f>E195*F195</f>
        <v>12000</v>
      </c>
      <c r="I195" s="5">
        <f t="shared" ref="I195:I199" si="56">E195*3</f>
        <v>60</v>
      </c>
      <c r="J195" s="63"/>
    </row>
    <row r="196" spans="1:10" x14ac:dyDescent="0.25">
      <c r="A196" s="5" t="s">
        <v>189</v>
      </c>
      <c r="B196" s="1"/>
      <c r="C196" s="5" t="s">
        <v>14</v>
      </c>
      <c r="D196" s="18" t="s">
        <v>196</v>
      </c>
      <c r="E196" s="5">
        <v>50</v>
      </c>
      <c r="F196" s="7">
        <v>450</v>
      </c>
      <c r="G196" s="8"/>
      <c r="H196" s="9">
        <f t="shared" ref="H196:H199" si="57">E196*F196</f>
        <v>22500</v>
      </c>
      <c r="I196" s="5">
        <f t="shared" si="56"/>
        <v>150</v>
      </c>
      <c r="J196" s="63"/>
    </row>
    <row r="197" spans="1:10" x14ac:dyDescent="0.25">
      <c r="A197" s="5" t="s">
        <v>189</v>
      </c>
      <c r="B197" s="1"/>
      <c r="C197" s="5" t="s">
        <v>21</v>
      </c>
      <c r="D197" s="18" t="s">
        <v>197</v>
      </c>
      <c r="E197" s="5">
        <v>150</v>
      </c>
      <c r="F197" s="7">
        <v>200</v>
      </c>
      <c r="G197" s="8"/>
      <c r="H197" s="9">
        <f t="shared" si="57"/>
        <v>30000</v>
      </c>
      <c r="I197" s="5">
        <f t="shared" si="56"/>
        <v>450</v>
      </c>
      <c r="J197" s="63"/>
    </row>
    <row r="198" spans="1:10" ht="30" x14ac:dyDescent="0.25">
      <c r="A198" s="5" t="s">
        <v>153</v>
      </c>
      <c r="B198" s="1"/>
      <c r="C198" s="5" t="s">
        <v>23</v>
      </c>
      <c r="D198" s="18" t="s">
        <v>198</v>
      </c>
      <c r="E198" s="5">
        <v>100</v>
      </c>
      <c r="F198" s="7">
        <v>100</v>
      </c>
      <c r="G198" s="8"/>
      <c r="H198" s="9">
        <f t="shared" si="57"/>
        <v>10000</v>
      </c>
      <c r="I198" s="5">
        <f t="shared" si="56"/>
        <v>300</v>
      </c>
      <c r="J198" s="63"/>
    </row>
    <row r="199" spans="1:10" ht="30" x14ac:dyDescent="0.25">
      <c r="A199" s="5" t="s">
        <v>153</v>
      </c>
      <c r="B199" s="1"/>
      <c r="C199" s="5" t="s">
        <v>25</v>
      </c>
      <c r="D199" s="18" t="s">
        <v>199</v>
      </c>
      <c r="E199" s="5">
        <v>100</v>
      </c>
      <c r="F199" s="7">
        <v>100</v>
      </c>
      <c r="G199" s="8"/>
      <c r="H199" s="9">
        <f t="shared" si="57"/>
        <v>10000</v>
      </c>
      <c r="I199" s="5">
        <f t="shared" si="56"/>
        <v>300</v>
      </c>
      <c r="J199" s="63"/>
    </row>
    <row r="200" spans="1:10" x14ac:dyDescent="0.25">
      <c r="A200" s="5"/>
      <c r="B200" s="1"/>
      <c r="C200" s="1"/>
      <c r="D200" s="18"/>
      <c r="E200" s="13" t="s">
        <v>16</v>
      </c>
      <c r="F200" s="14"/>
      <c r="G200" s="15"/>
      <c r="H200" s="16">
        <f>SUM(H195:H199)</f>
        <v>84500</v>
      </c>
      <c r="I200" s="10"/>
      <c r="J200" s="64"/>
    </row>
    <row r="201" spans="1:10" x14ac:dyDescent="0.25">
      <c r="A201" s="21" t="s">
        <v>200</v>
      </c>
      <c r="B201" s="22"/>
      <c r="C201" s="53"/>
      <c r="D201" s="44"/>
      <c r="E201" s="43"/>
      <c r="F201" s="45"/>
      <c r="G201" s="46"/>
      <c r="H201" s="47"/>
      <c r="I201" s="10"/>
      <c r="J201" s="62"/>
    </row>
    <row r="202" spans="1:10" ht="105" x14ac:dyDescent="0.25">
      <c r="A202" s="5"/>
      <c r="B202" s="1">
        <v>41</v>
      </c>
      <c r="C202" s="1">
        <v>1</v>
      </c>
      <c r="D202" s="17" t="s">
        <v>201</v>
      </c>
      <c r="E202" s="5"/>
      <c r="F202" s="7"/>
      <c r="G202" s="8"/>
      <c r="H202" s="9"/>
      <c r="I202" s="10"/>
      <c r="J202" s="62"/>
    </row>
    <row r="203" spans="1:10" x14ac:dyDescent="0.25">
      <c r="A203" s="5" t="s">
        <v>202</v>
      </c>
      <c r="B203" s="1"/>
      <c r="C203" s="5" t="s">
        <v>12</v>
      </c>
      <c r="D203" s="18" t="s">
        <v>203</v>
      </c>
      <c r="E203" s="5">
        <v>400</v>
      </c>
      <c r="F203" s="7">
        <v>58</v>
      </c>
      <c r="G203" s="8"/>
      <c r="H203" s="9">
        <f t="shared" ref="H203:H204" si="58">E203*F203</f>
        <v>23200</v>
      </c>
      <c r="I203" s="5">
        <f t="shared" ref="I203:I204" si="59">E203*3</f>
        <v>1200</v>
      </c>
      <c r="J203" s="63"/>
    </row>
    <row r="204" spans="1:10" x14ac:dyDescent="0.25">
      <c r="A204" s="5" t="s">
        <v>202</v>
      </c>
      <c r="B204" s="1"/>
      <c r="C204" s="5" t="s">
        <v>14</v>
      </c>
      <c r="D204" s="18" t="s">
        <v>204</v>
      </c>
      <c r="E204" s="5">
        <v>400</v>
      </c>
      <c r="F204" s="7">
        <v>58</v>
      </c>
      <c r="G204" s="8"/>
      <c r="H204" s="9">
        <f t="shared" si="58"/>
        <v>23200</v>
      </c>
      <c r="I204" s="5">
        <f t="shared" si="59"/>
        <v>1200</v>
      </c>
      <c r="J204" s="63"/>
    </row>
    <row r="205" spans="1:10" x14ac:dyDescent="0.25">
      <c r="A205" s="5"/>
      <c r="B205" s="1"/>
      <c r="C205" s="1"/>
      <c r="D205" s="18"/>
      <c r="E205" s="13" t="s">
        <v>16</v>
      </c>
      <c r="F205" s="14"/>
      <c r="G205" s="15"/>
      <c r="H205" s="16">
        <f>SUM(H203:H204)</f>
        <v>46400</v>
      </c>
      <c r="I205" s="10"/>
      <c r="J205" s="64"/>
    </row>
    <row r="206" spans="1:10" x14ac:dyDescent="0.25">
      <c r="A206" s="21" t="s">
        <v>205</v>
      </c>
      <c r="B206" s="22"/>
      <c r="C206" s="53"/>
      <c r="D206" s="44"/>
      <c r="E206" s="43"/>
      <c r="F206" s="45"/>
      <c r="G206" s="46"/>
      <c r="H206" s="47"/>
      <c r="I206" s="10"/>
      <c r="J206" s="62"/>
    </row>
    <row r="207" spans="1:10" x14ac:dyDescent="0.25">
      <c r="A207" s="5"/>
      <c r="B207" s="2">
        <v>42</v>
      </c>
      <c r="C207" s="2">
        <v>1</v>
      </c>
      <c r="D207" s="17" t="s">
        <v>206</v>
      </c>
      <c r="E207" s="5"/>
      <c r="F207" s="7"/>
      <c r="G207" s="8"/>
      <c r="H207" s="9"/>
      <c r="I207" s="10"/>
      <c r="J207" s="62"/>
    </row>
    <row r="208" spans="1:10" x14ac:dyDescent="0.25">
      <c r="A208" s="5" t="s">
        <v>207</v>
      </c>
      <c r="B208" s="1"/>
      <c r="C208" s="19" t="s">
        <v>12</v>
      </c>
      <c r="D208" s="18" t="s">
        <v>208</v>
      </c>
      <c r="E208" s="5">
        <v>50</v>
      </c>
      <c r="F208" s="7">
        <v>196</v>
      </c>
      <c r="G208" s="8"/>
      <c r="H208" s="9">
        <f t="shared" si="38"/>
        <v>9800</v>
      </c>
      <c r="I208" s="5">
        <f t="shared" ref="I208:I211" si="60">E208*3</f>
        <v>150</v>
      </c>
      <c r="J208" s="63"/>
    </row>
    <row r="209" spans="1:10" x14ac:dyDescent="0.25">
      <c r="A209" s="5" t="s">
        <v>207</v>
      </c>
      <c r="B209" s="1"/>
      <c r="C209" s="19" t="s">
        <v>14</v>
      </c>
      <c r="D209" s="18" t="s">
        <v>209</v>
      </c>
      <c r="E209" s="5">
        <v>50</v>
      </c>
      <c r="F209" s="7">
        <v>245</v>
      </c>
      <c r="G209" s="8"/>
      <c r="H209" s="9">
        <f t="shared" si="38"/>
        <v>12250</v>
      </c>
      <c r="I209" s="5">
        <f t="shared" si="60"/>
        <v>150</v>
      </c>
      <c r="J209" s="63"/>
    </row>
    <row r="210" spans="1:10" x14ac:dyDescent="0.25">
      <c r="A210" s="5" t="s">
        <v>207</v>
      </c>
      <c r="B210" s="1"/>
      <c r="C210" s="19" t="s">
        <v>21</v>
      </c>
      <c r="D210" s="18" t="s">
        <v>210</v>
      </c>
      <c r="E210" s="5">
        <v>50</v>
      </c>
      <c r="F210" s="7">
        <v>355</v>
      </c>
      <c r="G210" s="8"/>
      <c r="H210" s="9">
        <f t="shared" si="38"/>
        <v>17750</v>
      </c>
      <c r="I210" s="5">
        <f t="shared" si="60"/>
        <v>150</v>
      </c>
      <c r="J210" s="63"/>
    </row>
    <row r="211" spans="1:10" x14ac:dyDescent="0.25">
      <c r="A211" s="5" t="s">
        <v>153</v>
      </c>
      <c r="B211" s="1"/>
      <c r="C211" s="19" t="s">
        <v>23</v>
      </c>
      <c r="D211" s="18" t="s">
        <v>211</v>
      </c>
      <c r="E211" s="5">
        <v>150</v>
      </c>
      <c r="F211" s="7">
        <v>30</v>
      </c>
      <c r="G211" s="8"/>
      <c r="H211" s="9">
        <f t="shared" si="38"/>
        <v>4500</v>
      </c>
      <c r="I211" s="5">
        <f t="shared" si="60"/>
        <v>450</v>
      </c>
      <c r="J211" s="63"/>
    </row>
    <row r="212" spans="1:10" x14ac:dyDescent="0.25">
      <c r="A212" s="5"/>
      <c r="B212" s="1"/>
      <c r="C212" s="19"/>
      <c r="D212" s="18"/>
      <c r="E212" s="13" t="s">
        <v>16</v>
      </c>
      <c r="F212" s="14"/>
      <c r="G212" s="15"/>
      <c r="H212" s="16">
        <f>SUM(H208:H211)</f>
        <v>44300</v>
      </c>
      <c r="I212" s="10"/>
      <c r="J212" s="64"/>
    </row>
    <row r="213" spans="1:10" x14ac:dyDescent="0.25">
      <c r="A213" s="21" t="s">
        <v>212</v>
      </c>
      <c r="B213" s="22"/>
      <c r="C213" s="54"/>
      <c r="D213" s="55"/>
      <c r="E213" s="53"/>
      <c r="F213" s="56"/>
      <c r="G213" s="57"/>
      <c r="H213" s="58"/>
      <c r="I213" s="10"/>
      <c r="J213" s="62"/>
    </row>
    <row r="214" spans="1:10" x14ac:dyDescent="0.25">
      <c r="A214" s="5"/>
      <c r="B214" s="1">
        <v>43</v>
      </c>
      <c r="C214" s="1">
        <v>1</v>
      </c>
      <c r="D214" s="17" t="s">
        <v>213</v>
      </c>
      <c r="E214" s="5"/>
      <c r="F214" s="7"/>
      <c r="G214" s="8"/>
      <c r="H214" s="9"/>
      <c r="I214" s="10"/>
      <c r="J214" s="62"/>
    </row>
    <row r="215" spans="1:10" x14ac:dyDescent="0.25">
      <c r="A215" s="5" t="s">
        <v>44</v>
      </c>
      <c r="B215" s="1"/>
      <c r="C215" s="5" t="s">
        <v>12</v>
      </c>
      <c r="D215" s="18" t="s">
        <v>214</v>
      </c>
      <c r="E215" s="5">
        <v>4000</v>
      </c>
      <c r="F215" s="7">
        <v>6</v>
      </c>
      <c r="G215" s="8"/>
      <c r="H215" s="9">
        <f>E215*F215</f>
        <v>24000</v>
      </c>
      <c r="I215" s="5">
        <f t="shared" ref="I215" si="61">E215*3</f>
        <v>12000</v>
      </c>
      <c r="J215" s="63"/>
    </row>
    <row r="216" spans="1:10" x14ac:dyDescent="0.25">
      <c r="A216" s="5"/>
      <c r="B216" s="1"/>
      <c r="C216" s="1"/>
      <c r="D216" s="18"/>
      <c r="E216" s="13" t="s">
        <v>16</v>
      </c>
      <c r="F216" s="14"/>
      <c r="G216" s="15"/>
      <c r="H216" s="16">
        <f>SUM(H215)</f>
        <v>24000</v>
      </c>
      <c r="I216" s="10"/>
      <c r="J216" s="64"/>
    </row>
    <row r="217" spans="1:10" x14ac:dyDescent="0.25">
      <c r="A217" s="5"/>
      <c r="B217" s="1">
        <v>44</v>
      </c>
      <c r="C217" s="1">
        <v>1</v>
      </c>
      <c r="D217" s="17" t="s">
        <v>213</v>
      </c>
      <c r="E217" s="5"/>
      <c r="F217" s="7"/>
      <c r="G217" s="8"/>
      <c r="H217" s="9"/>
      <c r="I217" s="10"/>
      <c r="J217" s="62"/>
    </row>
    <row r="218" spans="1:10" x14ac:dyDescent="0.25">
      <c r="A218" s="5" t="s">
        <v>58</v>
      </c>
      <c r="B218" s="1"/>
      <c r="C218" s="5" t="s">
        <v>12</v>
      </c>
      <c r="D218" s="18" t="s">
        <v>215</v>
      </c>
      <c r="E218" s="5">
        <v>19</v>
      </c>
      <c r="F218" s="7">
        <v>800</v>
      </c>
      <c r="G218" s="8"/>
      <c r="H218" s="9">
        <f>E218*F218</f>
        <v>15200</v>
      </c>
      <c r="I218" s="5">
        <f t="shared" ref="I218:I219" si="62">E218*3</f>
        <v>57</v>
      </c>
      <c r="J218" s="63"/>
    </row>
    <row r="219" spans="1:10" x14ac:dyDescent="0.25">
      <c r="A219" s="5" t="s">
        <v>58</v>
      </c>
      <c r="B219" s="1"/>
      <c r="C219" s="5" t="s">
        <v>14</v>
      </c>
      <c r="D219" s="18" t="s">
        <v>216</v>
      </c>
      <c r="E219" s="5">
        <v>200</v>
      </c>
      <c r="F219" s="7">
        <v>140</v>
      </c>
      <c r="G219" s="8"/>
      <c r="H219" s="9">
        <f>E219*F219</f>
        <v>28000</v>
      </c>
      <c r="I219" s="5">
        <v>600</v>
      </c>
      <c r="J219" s="63"/>
    </row>
    <row r="220" spans="1:10" x14ac:dyDescent="0.25">
      <c r="A220" s="5"/>
      <c r="B220" s="1"/>
      <c r="C220" s="5"/>
      <c r="D220" s="18"/>
      <c r="E220" s="13" t="s">
        <v>16</v>
      </c>
      <c r="F220" s="14"/>
      <c r="G220" s="15"/>
      <c r="H220" s="16">
        <f>SUM(H218:H219)</f>
        <v>43200</v>
      </c>
      <c r="I220" s="10"/>
      <c r="J220" s="64"/>
    </row>
    <row r="221" spans="1:10" x14ac:dyDescent="0.25">
      <c r="A221" s="5"/>
      <c r="B221" s="1">
        <v>45</v>
      </c>
      <c r="C221" s="1">
        <v>1</v>
      </c>
      <c r="D221" s="17" t="s">
        <v>213</v>
      </c>
      <c r="E221" s="1"/>
      <c r="F221" s="1"/>
      <c r="G221" s="30"/>
      <c r="H221" s="31"/>
      <c r="I221" s="10"/>
      <c r="J221" s="62"/>
    </row>
    <row r="222" spans="1:10" ht="30" x14ac:dyDescent="0.25">
      <c r="A222" s="5" t="s">
        <v>58</v>
      </c>
      <c r="B222" s="1"/>
      <c r="C222" s="5" t="s">
        <v>12</v>
      </c>
      <c r="D222" s="18" t="s">
        <v>217</v>
      </c>
      <c r="E222" s="5">
        <v>300</v>
      </c>
      <c r="F222" s="7">
        <v>150</v>
      </c>
      <c r="G222" s="8"/>
      <c r="H222" s="9">
        <f t="shared" si="38"/>
        <v>45000</v>
      </c>
      <c r="I222" s="5">
        <f t="shared" ref="I222" si="63">E222*3</f>
        <v>900</v>
      </c>
      <c r="J222" s="63"/>
    </row>
    <row r="224" spans="1:10" x14ac:dyDescent="0.25">
      <c r="D224" s="60" t="s">
        <v>219</v>
      </c>
    </row>
  </sheetData>
  <sheetProtection password="CC3D" sheet="1" objects="1" scenarios="1"/>
  <mergeCells count="45">
    <mergeCell ref="E212:F212"/>
    <mergeCell ref="E216:F216"/>
    <mergeCell ref="E220:F220"/>
    <mergeCell ref="E176:F176"/>
    <mergeCell ref="E181:F181"/>
    <mergeCell ref="E186:F186"/>
    <mergeCell ref="E193:F193"/>
    <mergeCell ref="E200:F200"/>
    <mergeCell ref="E205:F205"/>
    <mergeCell ref="E154:F154"/>
    <mergeCell ref="E157:F157"/>
    <mergeCell ref="E160:F160"/>
    <mergeCell ref="E169:F169"/>
    <mergeCell ref="E172:F172"/>
    <mergeCell ref="E174:F174"/>
    <mergeCell ref="E127:F127"/>
    <mergeCell ref="E132:F132"/>
    <mergeCell ref="E135:F135"/>
    <mergeCell ref="E139:F139"/>
    <mergeCell ref="E144:F144"/>
    <mergeCell ref="E148:F148"/>
    <mergeCell ref="E102:F102"/>
    <mergeCell ref="E105:F105"/>
    <mergeCell ref="E108:F108"/>
    <mergeCell ref="E114:F114"/>
    <mergeCell ref="E118:F118"/>
    <mergeCell ref="E121:F121"/>
    <mergeCell ref="E79:F79"/>
    <mergeCell ref="E82:F82"/>
    <mergeCell ref="E87:F87"/>
    <mergeCell ref="E91:F91"/>
    <mergeCell ref="E94:F94"/>
    <mergeCell ref="E99:F99"/>
    <mergeCell ref="E37:F37"/>
    <mergeCell ref="E43:F43"/>
    <mergeCell ref="E47:F47"/>
    <mergeCell ref="E61:F61"/>
    <mergeCell ref="E65:F65"/>
    <mergeCell ref="E75:F75"/>
    <mergeCell ref="A2:D2"/>
    <mergeCell ref="E6:F6"/>
    <mergeCell ref="E19:F19"/>
    <mergeCell ref="E22:F22"/>
    <mergeCell ref="E30:F30"/>
    <mergeCell ref="E33:F33"/>
  </mergeCells>
  <pageMargins left="0.7" right="0.7" top="0.75" bottom="0.75"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E4D89BB3-BF77-48C5-8386-706107D009EF}">
            <xm:f>'\\10.2.16.211\Area Beni Servizi\RAFFAELLA\DM Laparoscopia\[NUOVO CAPITOLATO.xlsx]ELENCO LOTTI NUOVO'!#REF!=1</xm:f>
            <x14:dxf>
              <font>
                <b/>
                <i val="0"/>
              </font>
              <fill>
                <patternFill>
                  <bgColor rgb="FFCCFFFF"/>
                </patternFill>
              </fill>
            </x14:dxf>
          </x14:cfRule>
          <x14:cfRule type="expression" priority="2" id="{B269E64A-84BB-450B-8275-CC66A9CFA5DE}">
            <xm:f>'\\10.2.16.211\Area Beni Servizi\RAFFAELLA\DM Laparoscopia\[NUOVO CAPITOLATO.xlsx]ELENCO LOTTI NUOVO'!#REF!=4</xm:f>
            <x14:dxf>
              <font>
                <b/>
                <i val="0"/>
              </font>
            </x14:dxf>
          </x14:cfRule>
          <x14:cfRule type="expression" priority="3" id="{7446C24C-9457-4FA9-A2CC-AE802B73D283}">
            <xm:f>'\\10.2.16.211\Area Beni Servizi\RAFFAELLA\DM Laparoscopia\[NUOVO CAPITOLATO.xlsx]ELENCO LOTTI NUOVO'!#REF!=3</xm:f>
            <x14:dxf>
              <font>
                <b/>
                <i val="0"/>
                <color rgb="FFFF0000"/>
              </font>
            </x14:dxf>
          </x14:cfRule>
          <x14:cfRule type="expression" priority="4" id="{C82021AC-4EAD-4296-B13D-A8EEC8218218}">
            <xm:f>'\\10.2.16.211\Area Beni Servizi\RAFFAELLA\DM Laparoscopia\[NUOVO CAPITOLATO.xlsx]ELENCO LOTTI NUOVO'!#REF!=2</xm:f>
            <x14:dxf>
              <font>
                <b/>
                <i val="0"/>
                <color rgb="FF0000FF"/>
              </font>
            </x14:dxf>
          </x14:cfRule>
          <xm:sqref>A132:A134</xm:sqref>
        </x14:conditionalFormatting>
        <x14:conditionalFormatting xmlns:xm="http://schemas.microsoft.com/office/excel/2006/main">
          <x14:cfRule type="expression" priority="7" id="{7C8ECE3E-8C0F-4AAC-8FFB-5CDE50925AA8}">
            <xm:f>'\\10.2.16.211\Area Beni Servizi\RAFFAELLA\DM Laparoscopia\[NUOVO CAPITOLATO.xlsx]ELENCO LOTTI NUOVO'!#REF!=3</xm:f>
            <x14:dxf>
              <font>
                <b/>
                <i val="0"/>
                <color rgb="FFFF0000"/>
              </font>
            </x14:dxf>
          </x14:cfRule>
          <xm:sqref>A134:B135 B130:B132</xm:sqref>
        </x14:conditionalFormatting>
        <x14:conditionalFormatting xmlns:xm="http://schemas.microsoft.com/office/excel/2006/main">
          <x14:cfRule type="expression" priority="5" id="{B51B8F96-BA34-4D47-B4D4-05BDCCE71A42}">
            <xm:f>'\\10.2.16.211\Area Beni Servizi\RAFFAELLA\DM Laparoscopia\[NUOVO CAPITOLATO.xlsx]ELENCO LOTTI NUOVO'!#REF!=1</xm:f>
            <x14:dxf>
              <font>
                <b/>
                <i val="0"/>
              </font>
              <fill>
                <patternFill>
                  <bgColor rgb="FFCCFFFF"/>
                </patternFill>
              </fill>
            </x14:dxf>
          </x14:cfRule>
          <x14:cfRule type="expression" priority="6" id="{BA193BFF-B2DB-4A57-B4FA-FD5FDAE0A50D}">
            <xm:f>'\\10.2.16.211\Area Beni Servizi\RAFFAELLA\DM Laparoscopia\[NUOVO CAPITOLATO.xlsx]ELENCO LOTTI NUOVO'!#REF!=4</xm:f>
            <x14:dxf>
              <font>
                <b/>
                <i val="0"/>
              </font>
            </x14:dxf>
          </x14:cfRule>
          <x14:cfRule type="expression" priority="8" id="{F6013489-2F37-4B5F-9996-5F247B25D771}">
            <xm:f>'\\10.2.16.211\Area Beni Servizi\RAFFAELLA\DM Laparoscopia\[NUOVO CAPITOLATO.xlsx]ELENCO LOTTI NUOVO'!#REF!=2</xm:f>
            <x14:dxf>
              <font>
                <b/>
                <i val="0"/>
                <color rgb="FF0000FF"/>
              </font>
            </x14:dxf>
          </x14:cfRule>
          <xm:sqref>B130:B132 A134:B135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Muoio</dc:creator>
  <cp:lastModifiedBy>Mario Muoio</cp:lastModifiedBy>
  <cp:lastPrinted>2025-06-16T10:40:08Z</cp:lastPrinted>
  <dcterms:created xsi:type="dcterms:W3CDTF">2025-06-16T09:30:38Z</dcterms:created>
  <dcterms:modified xsi:type="dcterms:W3CDTF">2025-06-16T11:23:11Z</dcterms:modified>
</cp:coreProperties>
</file>